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UNOCHAPECÓ\Eventos, Cursos e Publicações\PROJETO CONTÁBEIS 2020\"/>
    </mc:Choice>
  </mc:AlternateContent>
  <bookViews>
    <workbookView xWindow="240" yWindow="75" windowWidth="19980" windowHeight="7560" tabRatio="735" activeTab="1"/>
  </bookViews>
  <sheets>
    <sheet name="ETAPA 04 - INVESTIMENTOS" sheetId="1" r:id="rId1"/>
    <sheet name="POUPANÇA X" sheetId="3" r:id="rId2"/>
    <sheet name="INVESTIMENTO Y" sheetId="7" r:id="rId3"/>
    <sheet name="INVESTIMENTO W" sheetId="8" r:id="rId4"/>
    <sheet name="INVESTIMENTO Z" sheetId="9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7" l="1"/>
  <c r="D21" i="9"/>
  <c r="D8" i="9"/>
  <c r="G20" i="9" s="1"/>
  <c r="G6" i="9"/>
  <c r="G7" i="9" s="1"/>
  <c r="H5" i="9"/>
  <c r="G5" i="9"/>
  <c r="D21" i="8"/>
  <c r="D8" i="8"/>
  <c r="G20" i="8" s="1"/>
  <c r="H5" i="8"/>
  <c r="G5" i="8"/>
  <c r="G6" i="8" s="1"/>
  <c r="G5" i="7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D21" i="7"/>
  <c r="D8" i="7"/>
  <c r="G20" i="7" s="1"/>
  <c r="G21" i="3"/>
  <c r="H17" i="3"/>
  <c r="H7" i="3"/>
  <c r="H6" i="3"/>
  <c r="H5" i="3"/>
  <c r="D21" i="3"/>
  <c r="G5" i="3"/>
  <c r="G6" i="3" s="1"/>
  <c r="G7" i="3" s="1"/>
  <c r="G8" i="3" s="1"/>
  <c r="G9" i="3" s="1"/>
  <c r="G10" i="3" s="1"/>
  <c r="H5" i="7" l="1"/>
  <c r="G8" i="9"/>
  <c r="G9" i="9" s="1"/>
  <c r="G10" i="9" s="1"/>
  <c r="G11" i="9" s="1"/>
  <c r="G12" i="9" s="1"/>
  <c r="G13" i="9" s="1"/>
  <c r="G14" i="9" s="1"/>
  <c r="G15" i="9" s="1"/>
  <c r="G16" i="9" s="1"/>
  <c r="H7" i="9"/>
  <c r="H8" i="9" s="1"/>
  <c r="H9" i="9" s="1"/>
  <c r="H10" i="9" s="1"/>
  <c r="H11" i="9" s="1"/>
  <c r="H12" i="9" s="1"/>
  <c r="H13" i="9" s="1"/>
  <c r="H14" i="9" s="1"/>
  <c r="H15" i="9" s="1"/>
  <c r="H16" i="9" s="1"/>
  <c r="H6" i="9"/>
  <c r="H17" i="9" s="1"/>
  <c r="G21" i="9" s="1"/>
  <c r="G7" i="8"/>
  <c r="H6" i="8"/>
  <c r="H7" i="7"/>
  <c r="H8" i="7" s="1"/>
  <c r="H9" i="7" s="1"/>
  <c r="H10" i="7" s="1"/>
  <c r="H11" i="7" s="1"/>
  <c r="H12" i="7" s="1"/>
  <c r="H13" i="7" s="1"/>
  <c r="H14" i="7" s="1"/>
  <c r="H15" i="7" s="1"/>
  <c r="H16" i="7" s="1"/>
  <c r="H6" i="7"/>
  <c r="H8" i="3"/>
  <c r="H9" i="3" s="1"/>
  <c r="H10" i="3" s="1"/>
  <c r="H11" i="3" s="1"/>
  <c r="H12" i="3" s="1"/>
  <c r="H13" i="3" s="1"/>
  <c r="H14" i="3" s="1"/>
  <c r="H15" i="3" s="1"/>
  <c r="H16" i="3" s="1"/>
  <c r="E13" i="1"/>
  <c r="D13" i="1"/>
  <c r="E12" i="1"/>
  <c r="E11" i="1"/>
  <c r="E10" i="1"/>
  <c r="E9" i="1"/>
  <c r="D6" i="1"/>
  <c r="D8" i="3"/>
  <c r="G20" i="3" s="1"/>
  <c r="G8" i="8" l="1"/>
  <c r="G9" i="8" s="1"/>
  <c r="G10" i="8" s="1"/>
  <c r="G11" i="8" s="1"/>
  <c r="G12" i="8" s="1"/>
  <c r="G13" i="8" s="1"/>
  <c r="G14" i="8" s="1"/>
  <c r="G15" i="8" s="1"/>
  <c r="G16" i="8" s="1"/>
  <c r="H7" i="8"/>
  <c r="H8" i="8" s="1"/>
  <c r="H9" i="8" s="1"/>
  <c r="H10" i="8" s="1"/>
  <c r="H11" i="8" s="1"/>
  <c r="H12" i="8" s="1"/>
  <c r="H13" i="8" s="1"/>
  <c r="H14" i="8" s="1"/>
  <c r="H15" i="8" s="1"/>
  <c r="H16" i="8" s="1"/>
  <c r="H17" i="7"/>
  <c r="G21" i="7" s="1"/>
  <c r="G22" i="7" s="1"/>
  <c r="G11" i="3"/>
  <c r="H17" i="8" l="1"/>
  <c r="G21" i="8" s="1"/>
  <c r="G12" i="3"/>
  <c r="G13" i="3" s="1"/>
  <c r="G14" i="3" s="1"/>
  <c r="G15" i="3" s="1"/>
  <c r="G16" i="3" s="1"/>
</calcChain>
</file>

<file path=xl/sharedStrings.xml><?xml version="1.0" encoding="utf-8"?>
<sst xmlns="http://schemas.openxmlformats.org/spreadsheetml/2006/main" count="185" uniqueCount="46">
  <si>
    <t>Patrimônio Líquido</t>
  </si>
  <si>
    <t>Riqueza Líquida</t>
  </si>
  <si>
    <t>Este investimento tem um ganho de 0,7% a.m e você não paga Imposto de Renda (IR) e a liquidez “imediata”. Ele está diretamente ligado à sua conta no banco, basta um clique para ter acesso ao dinheiro.</t>
  </si>
  <si>
    <t>Total Aplicado</t>
  </si>
  <si>
    <t>Aplicação</t>
  </si>
  <si>
    <t>R$</t>
  </si>
  <si>
    <t>Mês 1</t>
  </si>
  <si>
    <t>Mês 2</t>
  </si>
  <si>
    <t>Mês 3</t>
  </si>
  <si>
    <t>Saques</t>
  </si>
  <si>
    <t>Mês do Saque</t>
  </si>
  <si>
    <t xml:space="preserve">Valor Aplicado </t>
  </si>
  <si>
    <t>Mês da Aplicação</t>
  </si>
  <si>
    <t>Valor Sacado</t>
  </si>
  <si>
    <t>Valor antes da aplicação</t>
  </si>
  <si>
    <t>Destinação de Riqueza</t>
  </si>
  <si>
    <t>Investimentos Efetuados</t>
  </si>
  <si>
    <t>Valor do Investimento</t>
  </si>
  <si>
    <t>Poupança X</t>
  </si>
  <si>
    <t>Investimento Y</t>
  </si>
  <si>
    <t>Investimento W</t>
  </si>
  <si>
    <t>Investimento Z</t>
  </si>
  <si>
    <t>Valor da RIQUEZA após aplicação</t>
  </si>
  <si>
    <t>TOTAL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</si>
  <si>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</si>
  <si>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</si>
  <si>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</si>
  <si>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</si>
  <si>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</si>
  <si>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</si>
  <si>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</si>
  <si>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</si>
  <si>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</si>
  <si>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</t>
  </si>
  <si>
    <t>Aplicação + Rendimentos</t>
  </si>
  <si>
    <t>Valor</t>
  </si>
  <si>
    <t>Total Rendimentos</t>
  </si>
  <si>
    <t>Total Sacado</t>
  </si>
  <si>
    <t>Rendimentos</t>
  </si>
  <si>
    <t>Aplicação e Rendimento</t>
  </si>
  <si>
    <t>Este investimento tem um ganho de 1,1% a.m e você paga Imposto de Renda (IR) de 15% sobre a liquidez anual. Ele está diretamente ligado à sua conta no banco, basta um clique para ter acesso ao dinheiro.</t>
  </si>
  <si>
    <t>Este investimento tem um ganho de XX% a.m e você paga Imposto de Renda (IR) de XX% sobre a liquidez anual. Ele está diretamente ligado à sua conta no banco, basta um clique para ter acesso ao dinheiro.</t>
  </si>
  <si>
    <t>FALTA CONFIGURAR</t>
  </si>
  <si>
    <t>Imposto Sobre Rendimento</t>
  </si>
  <si>
    <t>Rendimento Líquido</t>
  </si>
  <si>
    <t>Saldo mensal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</si>
</sst>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4"/>
      <color theme="0"/>
      <name val="Times New Roman"/>
      <family val="1"/>
    </font>
    <font>
      <sz val="8"/>
      <color theme="1"/>
      <name val="Times New Roman"/>
      <family val="1"/>
    </font>
    <font>
      <b/>
      <sz val="15"/>
      <name val="Times New Roman"/>
      <family val="1"/>
    </font>
    <font>
      <sz val="1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gradientFill type="path">
        <stop position="0">
          <color rgb="FFFFFF00"/>
        </stop>
        <stop position="1">
          <color rgb="FFFFC000"/>
        </stop>
      </gradientFill>
    </fill>
    <fill>
      <gradientFill degree="90">
        <stop position="0">
          <color theme="0"/>
        </stop>
        <stop position="1">
          <color rgb="FFFFC000"/>
        </stop>
      </gradientFill>
    </fill>
    <fill>
      <gradientFill degree="45">
        <stop position="0">
          <color theme="0"/>
        </stop>
        <stop position="1">
          <color rgb="FFFFC000"/>
        </stop>
      </gradientFill>
    </fill>
    <fill>
      <gradientFill type="path">
        <stop position="0">
          <color theme="0"/>
        </stop>
        <stop position="1">
          <color theme="0" tint="-5.0965910824915313E-2"/>
        </stop>
      </gradientFill>
    </fill>
    <fill>
      <gradientFill type="path">
        <stop position="0">
          <color theme="0"/>
        </stop>
        <stop position="1">
          <color theme="1"/>
        </stop>
      </gradientFill>
    </fill>
    <fill>
      <gradientFill degree="45">
        <stop position="0">
          <color theme="0"/>
        </stop>
        <stop position="1">
          <color theme="0" tint="-5.0965910824915313E-2"/>
        </stop>
      </gradientFill>
    </fill>
    <fill>
      <gradientFill type="path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gradientFill type="path">
        <stop position="0">
          <color theme="0"/>
        </stop>
        <stop position="1">
          <color rgb="FFFFFF00"/>
        </stop>
      </gradientFill>
    </fill>
    <fill>
      <gradientFill type="path">
        <stop position="0">
          <color rgb="FFFFFF00"/>
        </stop>
        <stop position="1">
          <color theme="0"/>
        </stop>
      </gradient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Border="1"/>
    <xf numFmtId="44" fontId="2" fillId="2" borderId="0" xfId="1" applyFont="1" applyFill="1" applyBorder="1"/>
    <xf numFmtId="0" fontId="2" fillId="3" borderId="0" xfId="0" applyFont="1" applyFill="1" applyBorder="1"/>
    <xf numFmtId="44" fontId="2" fillId="3" borderId="0" xfId="1" applyFont="1" applyFill="1" applyBorder="1"/>
    <xf numFmtId="0" fontId="2" fillId="7" borderId="0" xfId="0" applyFont="1" applyFill="1" applyBorder="1"/>
    <xf numFmtId="44" fontId="2" fillId="7" borderId="0" xfId="1" applyFont="1" applyFill="1" applyBorder="1"/>
    <xf numFmtId="0" fontId="4" fillId="3" borderId="0" xfId="0" applyFont="1" applyFill="1"/>
    <xf numFmtId="0" fontId="4" fillId="3" borderId="0" xfId="0" applyFont="1" applyFill="1" applyBorder="1"/>
    <xf numFmtId="0" fontId="4" fillId="0" borderId="0" xfId="0" applyFont="1"/>
    <xf numFmtId="0" fontId="5" fillId="3" borderId="0" xfId="0" applyFont="1" applyFill="1" applyAlignment="1">
      <alignment wrapText="1"/>
    </xf>
    <xf numFmtId="0" fontId="4" fillId="3" borderId="0" xfId="0" applyFont="1" applyFill="1" applyAlignment="1">
      <alignment textRotation="90"/>
    </xf>
    <xf numFmtId="44" fontId="6" fillId="8" borderId="0" xfId="1" applyFont="1" applyFill="1" applyAlignment="1">
      <alignment vertical="center"/>
    </xf>
    <xf numFmtId="0" fontId="7" fillId="3" borderId="0" xfId="0" applyFont="1" applyFill="1" applyAlignment="1">
      <alignment vertical="center" textRotation="90"/>
    </xf>
    <xf numFmtId="0" fontId="2" fillId="10" borderId="0" xfId="0" applyFont="1" applyFill="1" applyBorder="1"/>
    <xf numFmtId="44" fontId="2" fillId="10" borderId="0" xfId="1" applyFont="1" applyFill="1" applyBorder="1"/>
    <xf numFmtId="0" fontId="3" fillId="5" borderId="0" xfId="0" applyFont="1" applyFill="1" applyBorder="1" applyAlignment="1">
      <alignment horizontal="center"/>
    </xf>
    <xf numFmtId="44" fontId="3" fillId="6" borderId="0" xfId="1" applyFont="1" applyFill="1" applyBorder="1" applyAlignment="1">
      <alignment horizontal="center"/>
    </xf>
    <xf numFmtId="0" fontId="3" fillId="11" borderId="0" xfId="0" applyFont="1" applyFill="1"/>
    <xf numFmtId="44" fontId="3" fillId="11" borderId="0" xfId="1" applyFont="1" applyFill="1"/>
    <xf numFmtId="44" fontId="3" fillId="11" borderId="0" xfId="0" applyNumberFormat="1" applyFont="1" applyFill="1" applyBorder="1"/>
    <xf numFmtId="0" fontId="3" fillId="13" borderId="0" xfId="0" applyFont="1" applyFill="1" applyBorder="1"/>
    <xf numFmtId="44" fontId="3" fillId="13" borderId="0" xfId="1" applyFont="1" applyFill="1" applyBorder="1"/>
    <xf numFmtId="0" fontId="3" fillId="13" borderId="0" xfId="0" applyFont="1" applyFill="1" applyBorder="1" applyAlignment="1">
      <alignment horizontal="center" vertical="center"/>
    </xf>
    <xf numFmtId="0" fontId="3" fillId="9" borderId="0" xfId="0" applyFont="1" applyFill="1" applyBorder="1"/>
    <xf numFmtId="44" fontId="2" fillId="9" borderId="0" xfId="0" applyNumberFormat="1" applyFont="1" applyFill="1" applyBorder="1"/>
    <xf numFmtId="44" fontId="2" fillId="9" borderId="0" xfId="1" applyFont="1" applyFill="1" applyBorder="1"/>
    <xf numFmtId="0" fontId="6" fillId="8" borderId="0" xfId="0" applyFont="1" applyFill="1" applyAlignment="1">
      <alignment vertical="center"/>
    </xf>
    <xf numFmtId="44" fontId="3" fillId="13" borderId="0" xfId="1" applyFont="1" applyFill="1" applyBorder="1" applyAlignment="1">
      <alignment horizontal="center" vertical="center"/>
    </xf>
    <xf numFmtId="0" fontId="9" fillId="14" borderId="0" xfId="0" applyFont="1" applyFill="1" applyAlignment="1">
      <alignment vertical="center"/>
    </xf>
    <xf numFmtId="44" fontId="3" fillId="4" borderId="0" xfId="1" applyFont="1" applyFill="1" applyBorder="1" applyAlignment="1">
      <alignment horizontal="center" vertical="center" textRotation="90" wrapText="1"/>
    </xf>
    <xf numFmtId="0" fontId="3" fillId="4" borderId="0" xfId="0" applyFont="1" applyFill="1" applyBorder="1" applyAlignment="1">
      <alignment horizontal="center" vertical="center" textRotation="90" wrapText="1"/>
    </xf>
    <xf numFmtId="0" fontId="3" fillId="13" borderId="0" xfId="0" applyFont="1" applyFill="1" applyBorder="1" applyAlignment="1">
      <alignment horizontal="center" vertical="center" textRotation="90" wrapText="1"/>
    </xf>
    <xf numFmtId="44" fontId="8" fillId="12" borderId="0" xfId="1" applyFont="1" applyFill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2F2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FF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 prst="softRound"/>
            </a:sp3d>
          </c:spPr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101600" h="44450" prst="softRound"/>
              </a:sp3d>
            </c:spPr>
            <c:extLst>
              <c:ext xmlns:c16="http://schemas.microsoft.com/office/drawing/2014/chart" uri="{C3380CC4-5D6E-409C-BE32-E72D297353CC}">
                <c16:uniqueId val="{00000002-D3C9-455C-AEBB-53462DC9832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softRound"/>
              </a:sp3d>
            </c:spPr>
            <c:extLst>
              <c:ext xmlns:c16="http://schemas.microsoft.com/office/drawing/2014/chart" uri="{C3380CC4-5D6E-409C-BE32-E72D297353CC}">
                <c16:uniqueId val="{00000001-D3C9-455C-AEBB-53462DC983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'POUPANÇA X'!$F$20:$F$21</c:f>
              <c:strCache>
                <c:ptCount val="2"/>
                <c:pt idx="0">
                  <c:v>Total Aplicado</c:v>
                </c:pt>
                <c:pt idx="1">
                  <c:v>Total Rendimentos</c:v>
                </c:pt>
              </c:strCache>
            </c:strRef>
          </c:cat>
          <c:val>
            <c:numRef>
              <c:f>'POUPANÇA X'!$G$20:$G$21</c:f>
              <c:numCache>
                <c:formatCode>_("R$"* #,##0.00_);_("R$"* \(#,##0.00\);_("R$"* "-"??_);_(@_)</c:formatCode>
                <c:ptCount val="2"/>
                <c:pt idx="0">
                  <c:v>6000</c:v>
                </c:pt>
                <c:pt idx="1">
                  <c:v>760.04785818490052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9-455C-AEBB-53462DC9832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1-B182-4537-A16C-7D2872E0C6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3-B182-4537-A16C-7D2872E0C6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5-B182-4537-A16C-7D2872E0C6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7-B182-4537-A16C-7D2872E0C6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'INVESTIMENTO Y'!$F$20:$F$23</c:f>
              <c:strCache>
                <c:ptCount val="4"/>
                <c:pt idx="0">
                  <c:v>Total Aplicado</c:v>
                </c:pt>
                <c:pt idx="1">
                  <c:v>Total Rendimentos</c:v>
                </c:pt>
                <c:pt idx="2">
                  <c:v>Imposto Sobre Rendimento</c:v>
                </c:pt>
                <c:pt idx="3">
                  <c:v>Rendimento Líquido</c:v>
                </c:pt>
              </c:strCache>
            </c:strRef>
          </c:cat>
          <c:val>
            <c:numRef>
              <c:f>'INVESTIMENTO Y'!$G$20:$G$23</c:f>
              <c:numCache>
                <c:formatCode>_("R$"* #,##0.00_);_("R$"* \(#,##0.00\);_("R$"* "-"??_);_(@_)</c:formatCode>
                <c:ptCount val="4"/>
                <c:pt idx="0">
                  <c:v>600</c:v>
                </c:pt>
                <c:pt idx="1">
                  <c:v>119.66837037798332</c:v>
                </c:pt>
                <c:pt idx="2">
                  <c:v>17.950255556697499</c:v>
                </c:pt>
                <c:pt idx="3">
                  <c:v>101.71811482128582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F-4DE6-A091-E217D9976C5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Aplicação e Rendimentos</a:t>
            </a:r>
          </a:p>
        </c:rich>
      </c:tx>
      <c:layout>
        <c:manualLayout>
          <c:xMode val="edge"/>
          <c:yMode val="edge"/>
          <c:x val="0.10903820695882402"/>
          <c:y val="4.7331537993428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655779138718772"/>
          <c:y val="0.26973286875725899"/>
          <c:w val="0.49396260652603607"/>
          <c:h val="0.55764419691441014"/>
        </c:manualLayout>
      </c:layout>
      <c:pieChart>
        <c:varyColors val="1"/>
        <c:ser>
          <c:idx val="0"/>
          <c:order val="0"/>
          <c:spPr>
            <a:solidFill>
              <a:srgbClr val="FFFF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 prst="softRound"/>
            </a:sp3d>
          </c:spPr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101600" h="44450" prst="softRound"/>
              </a:sp3d>
            </c:spPr>
            <c:extLst>
              <c:ext xmlns:c16="http://schemas.microsoft.com/office/drawing/2014/chart" uri="{C3380CC4-5D6E-409C-BE32-E72D297353CC}">
                <c16:uniqueId val="{00000001-2886-45C6-81B1-654BD340179C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softRound"/>
              </a:sp3d>
            </c:spPr>
            <c:extLst>
              <c:ext xmlns:c16="http://schemas.microsoft.com/office/drawing/2014/chart" uri="{C3380CC4-5D6E-409C-BE32-E72D297353CC}">
                <c16:uniqueId val="{00000003-2886-45C6-81B1-654BD340179C}"/>
              </c:ext>
            </c:extLst>
          </c:dPt>
          <c:cat>
            <c:strRef>
              <c:f>'INVESTIMENTO W'!$F$20:$F$21</c:f>
              <c:strCache>
                <c:ptCount val="2"/>
                <c:pt idx="0">
                  <c:v>Total Aplicado</c:v>
                </c:pt>
                <c:pt idx="1">
                  <c:v>Total Rendimentos</c:v>
                </c:pt>
              </c:strCache>
            </c:strRef>
          </c:cat>
          <c:val>
            <c:numRef>
              <c:f>'INVESTIMENTO W'!$G$20:$G$21</c:f>
              <c:numCache>
                <c:formatCode>_("R$"* #,##0.00_);_("R$"* \(#,##0.00\);_("R$"*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86-45C6-81B1-654BD3401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733092573954566E-2"/>
          <c:y val="0.87196681060028791"/>
          <c:w val="0.94552128352377007"/>
          <c:h val="9.5775124883583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lt1">
                  <a:lumMod val="8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Aplicação e Rendimentos</a:t>
            </a:r>
          </a:p>
        </c:rich>
      </c:tx>
      <c:layout>
        <c:manualLayout>
          <c:xMode val="edge"/>
          <c:yMode val="edge"/>
          <c:x val="0.10903820695882402"/>
          <c:y val="4.7331537993428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655779138718772"/>
          <c:y val="0.26973286875725899"/>
          <c:w val="0.49396260652603607"/>
          <c:h val="0.55764419691441014"/>
        </c:manualLayout>
      </c:layout>
      <c:pieChart>
        <c:varyColors val="1"/>
        <c:ser>
          <c:idx val="0"/>
          <c:order val="0"/>
          <c:spPr>
            <a:solidFill>
              <a:srgbClr val="FFFF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 prst="softRound"/>
            </a:sp3d>
          </c:spPr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101600" h="44450" prst="softRound"/>
              </a:sp3d>
            </c:spPr>
            <c:extLst>
              <c:ext xmlns:c16="http://schemas.microsoft.com/office/drawing/2014/chart" uri="{C3380CC4-5D6E-409C-BE32-E72D297353CC}">
                <c16:uniqueId val="{00000001-3CB7-4E00-B688-8657D7849324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softRound"/>
              </a:sp3d>
            </c:spPr>
            <c:extLst>
              <c:ext xmlns:c16="http://schemas.microsoft.com/office/drawing/2014/chart" uri="{C3380CC4-5D6E-409C-BE32-E72D297353CC}">
                <c16:uniqueId val="{00000003-3CB7-4E00-B688-8657D7849324}"/>
              </c:ext>
            </c:extLst>
          </c:dPt>
          <c:cat>
            <c:strRef>
              <c:f>'INVESTIMENTO Z'!$F$20:$F$21</c:f>
              <c:strCache>
                <c:ptCount val="2"/>
                <c:pt idx="0">
                  <c:v>Total Aplicado</c:v>
                </c:pt>
                <c:pt idx="1">
                  <c:v>Total Rendimentos</c:v>
                </c:pt>
              </c:strCache>
            </c:strRef>
          </c:cat>
          <c:val>
            <c:numRef>
              <c:f>'INVESTIMENTO Z'!$G$20:$G$21</c:f>
              <c:numCache>
                <c:formatCode>_("R$"* #,##0.00_);_("R$"* \(#,##0.00\);_("R$"*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B7-4E00-B688-8657D7849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733092573954566E-2"/>
          <c:y val="0.87196681060028791"/>
          <c:w val="0.94552128352377007"/>
          <c:h val="9.5775124883583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lt1">
                  <a:lumMod val="8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5</xdr:row>
      <xdr:rowOff>57149</xdr:rowOff>
    </xdr:from>
    <xdr:to>
      <xdr:col>0</xdr:col>
      <xdr:colOff>2499324</xdr:colOff>
      <xdr:row>11</xdr:row>
      <xdr:rowOff>57150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695449"/>
          <a:ext cx="2280249" cy="1657351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390524</xdr:colOff>
      <xdr:row>1</xdr:row>
      <xdr:rowOff>19051</xdr:rowOff>
    </xdr:from>
    <xdr:to>
      <xdr:col>0</xdr:col>
      <xdr:colOff>2338493</xdr:colOff>
      <xdr:row>3</xdr:row>
      <xdr:rowOff>257174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552451"/>
          <a:ext cx="1947969" cy="7905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5</xdr:row>
      <xdr:rowOff>57149</xdr:rowOff>
    </xdr:from>
    <xdr:to>
      <xdr:col>0</xdr:col>
      <xdr:colOff>2499324</xdr:colOff>
      <xdr:row>11</xdr:row>
      <xdr:rowOff>57150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571624"/>
          <a:ext cx="2280249" cy="1657351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390524</xdr:colOff>
      <xdr:row>1</xdr:row>
      <xdr:rowOff>19051</xdr:rowOff>
    </xdr:from>
    <xdr:to>
      <xdr:col>0</xdr:col>
      <xdr:colOff>2338493</xdr:colOff>
      <xdr:row>4</xdr:row>
      <xdr:rowOff>123824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428626"/>
          <a:ext cx="1947969" cy="790573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3</xdr:row>
      <xdr:rowOff>1</xdr:rowOff>
    </xdr:from>
    <xdr:to>
      <xdr:col>12</xdr:col>
      <xdr:colOff>238125</xdr:colOff>
      <xdr:row>12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5</xdr:row>
      <xdr:rowOff>57149</xdr:rowOff>
    </xdr:from>
    <xdr:to>
      <xdr:col>0</xdr:col>
      <xdr:colOff>2499324</xdr:colOff>
      <xdr:row>11</xdr:row>
      <xdr:rowOff>57150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28749"/>
          <a:ext cx="2280249" cy="1657351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390524</xdr:colOff>
      <xdr:row>1</xdr:row>
      <xdr:rowOff>19051</xdr:rowOff>
    </xdr:from>
    <xdr:to>
      <xdr:col>0</xdr:col>
      <xdr:colOff>2338493</xdr:colOff>
      <xdr:row>4</xdr:row>
      <xdr:rowOff>123824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428626"/>
          <a:ext cx="1947969" cy="790573"/>
        </a:xfrm>
        <a:prstGeom prst="rect">
          <a:avLst/>
        </a:prstGeom>
      </xdr:spPr>
    </xdr:pic>
    <xdr:clientData/>
  </xdr:twoCellAnchor>
  <xdr:twoCellAnchor>
    <xdr:from>
      <xdr:col>8</xdr:col>
      <xdr:colOff>95250</xdr:colOff>
      <xdr:row>2</xdr:row>
      <xdr:rowOff>104775</xdr:rowOff>
    </xdr:from>
    <xdr:to>
      <xdr:col>13</xdr:col>
      <xdr:colOff>19050</xdr:colOff>
      <xdr:row>12</xdr:row>
      <xdr:rowOff>228600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5</xdr:row>
      <xdr:rowOff>57149</xdr:rowOff>
    </xdr:from>
    <xdr:to>
      <xdr:col>0</xdr:col>
      <xdr:colOff>2499324</xdr:colOff>
      <xdr:row>11</xdr:row>
      <xdr:rowOff>57150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28749"/>
          <a:ext cx="2280249" cy="1657351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390524</xdr:colOff>
      <xdr:row>1</xdr:row>
      <xdr:rowOff>19051</xdr:rowOff>
    </xdr:from>
    <xdr:to>
      <xdr:col>0</xdr:col>
      <xdr:colOff>2338493</xdr:colOff>
      <xdr:row>4</xdr:row>
      <xdr:rowOff>123824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428626"/>
          <a:ext cx="1947969" cy="790573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3</xdr:row>
      <xdr:rowOff>1</xdr:rowOff>
    </xdr:from>
    <xdr:to>
      <xdr:col>12</xdr:col>
      <xdr:colOff>238125</xdr:colOff>
      <xdr:row>12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5</xdr:row>
      <xdr:rowOff>57149</xdr:rowOff>
    </xdr:from>
    <xdr:to>
      <xdr:col>0</xdr:col>
      <xdr:colOff>2499324</xdr:colOff>
      <xdr:row>11</xdr:row>
      <xdr:rowOff>57150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28749"/>
          <a:ext cx="2280249" cy="1657351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390524</xdr:colOff>
      <xdr:row>1</xdr:row>
      <xdr:rowOff>19051</xdr:rowOff>
    </xdr:from>
    <xdr:to>
      <xdr:col>0</xdr:col>
      <xdr:colOff>2338493</xdr:colOff>
      <xdr:row>4</xdr:row>
      <xdr:rowOff>123824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428626"/>
          <a:ext cx="1947969" cy="790573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3</xdr:row>
      <xdr:rowOff>1</xdr:rowOff>
    </xdr:from>
    <xdr:to>
      <xdr:col>12</xdr:col>
      <xdr:colOff>238125</xdr:colOff>
      <xdr:row>12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3"/>
  <sheetViews>
    <sheetView zoomScaleNormal="100" workbookViewId="0">
      <selection activeCell="I6" sqref="I6"/>
    </sheetView>
  </sheetViews>
  <sheetFormatPr defaultRowHeight="15" x14ac:dyDescent="0.25"/>
  <cols>
    <col min="1" max="1" width="40.42578125" style="7" customWidth="1"/>
    <col min="2" max="2" width="9.140625" style="9"/>
    <col min="3" max="3" width="31" style="9" customWidth="1"/>
    <col min="4" max="4" width="29.5703125" style="9" bestFit="1" customWidth="1"/>
    <col min="5" max="5" width="42.28515625" style="8" customWidth="1"/>
    <col min="6" max="35" width="9.140625" style="8"/>
    <col min="36" max="16384" width="9.140625" style="9"/>
  </cols>
  <sheetData>
    <row r="1" spans="1:35" s="7" customFormat="1" ht="32.25" customHeight="1" x14ac:dyDescent="0.3">
      <c r="B1" s="3"/>
      <c r="C1" s="3"/>
      <c r="D1" s="4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21.75" customHeight="1" x14ac:dyDescent="0.3">
      <c r="B2" s="31" t="s">
        <v>0</v>
      </c>
      <c r="C2" s="16" t="s">
        <v>1</v>
      </c>
      <c r="D2" s="17" t="s">
        <v>14</v>
      </c>
    </row>
    <row r="3" spans="1:35" ht="21.75" customHeight="1" x14ac:dyDescent="0.3">
      <c r="B3" s="31"/>
      <c r="C3" s="5"/>
      <c r="D3" s="6"/>
    </row>
    <row r="4" spans="1:35" ht="21.75" customHeight="1" x14ac:dyDescent="0.3">
      <c r="B4" s="31"/>
      <c r="C4" s="5"/>
      <c r="D4" s="6"/>
    </row>
    <row r="5" spans="1:35" ht="21.75" customHeight="1" x14ac:dyDescent="0.3">
      <c r="B5" s="31"/>
      <c r="C5" s="5"/>
      <c r="D5" s="6"/>
    </row>
    <row r="6" spans="1:35" ht="21.75" customHeight="1" x14ac:dyDescent="0.3">
      <c r="A6" s="11"/>
      <c r="B6" s="31"/>
      <c r="C6" s="14" t="s">
        <v>23</v>
      </c>
      <c r="D6" s="15">
        <f>SUM(D3:D5)</f>
        <v>0</v>
      </c>
    </row>
    <row r="7" spans="1:35" ht="21.75" customHeight="1" x14ac:dyDescent="0.25">
      <c r="A7" s="11"/>
      <c r="B7" s="7"/>
      <c r="C7" s="7"/>
      <c r="D7" s="7"/>
    </row>
    <row r="8" spans="1:35" ht="21.75" customHeight="1" x14ac:dyDescent="0.3">
      <c r="A8" s="11"/>
      <c r="B8" s="30" t="s">
        <v>15</v>
      </c>
      <c r="C8" s="16" t="s">
        <v>16</v>
      </c>
      <c r="D8" s="17" t="s">
        <v>17</v>
      </c>
      <c r="E8" s="17" t="s">
        <v>22</v>
      </c>
    </row>
    <row r="9" spans="1:35" ht="21.75" customHeight="1" x14ac:dyDescent="0.3">
      <c r="B9" s="30"/>
      <c r="C9" s="5" t="s">
        <v>18</v>
      </c>
      <c r="D9" s="6"/>
      <c r="E9" s="6">
        <f>D6-D9</f>
        <v>0</v>
      </c>
    </row>
    <row r="10" spans="1:35" ht="21.75" customHeight="1" x14ac:dyDescent="0.3">
      <c r="B10" s="30"/>
      <c r="C10" s="5" t="s">
        <v>19</v>
      </c>
      <c r="D10" s="6"/>
      <c r="E10" s="6">
        <f>D6-D10</f>
        <v>0</v>
      </c>
    </row>
    <row r="11" spans="1:35" ht="21.75" customHeight="1" x14ac:dyDescent="0.3">
      <c r="B11" s="30"/>
      <c r="C11" s="5" t="s">
        <v>20</v>
      </c>
      <c r="D11" s="6"/>
      <c r="E11" s="6">
        <f>D6-D11</f>
        <v>0</v>
      </c>
    </row>
    <row r="12" spans="1:35" ht="21.75" customHeight="1" x14ac:dyDescent="0.3">
      <c r="B12" s="30"/>
      <c r="C12" s="5" t="s">
        <v>21</v>
      </c>
      <c r="D12" s="6"/>
      <c r="E12" s="6">
        <f>D6-D12</f>
        <v>0</v>
      </c>
    </row>
    <row r="13" spans="1:35" ht="21.75" customHeight="1" x14ac:dyDescent="0.3">
      <c r="B13" s="30"/>
      <c r="C13" s="18" t="s">
        <v>23</v>
      </c>
      <c r="D13" s="19">
        <f>SUM(D9:D12)</f>
        <v>0</v>
      </c>
      <c r="E13" s="20">
        <f>SUM(E9:E12)</f>
        <v>0</v>
      </c>
    </row>
    <row r="14" spans="1:35" ht="21.75" customHeight="1" x14ac:dyDescent="0.25">
      <c r="B14" s="7"/>
      <c r="C14" s="7"/>
      <c r="D14" s="7"/>
    </row>
    <row r="15" spans="1:35" ht="21.75" customHeight="1" x14ac:dyDescent="0.25">
      <c r="B15" s="7"/>
      <c r="C15" s="7"/>
      <c r="D15" s="7"/>
    </row>
    <row r="16" spans="1:35" ht="21.75" customHeight="1" x14ac:dyDescent="0.25">
      <c r="A16" s="13"/>
      <c r="B16" s="7"/>
      <c r="C16" s="7"/>
      <c r="D16" s="7"/>
    </row>
    <row r="17" spans="1:35" ht="21.75" customHeight="1" x14ac:dyDescent="0.25">
      <c r="A17" s="13"/>
      <c r="B17" s="7"/>
      <c r="C17" s="7"/>
      <c r="D17" s="7"/>
    </row>
    <row r="18" spans="1:35" ht="21.75" customHeight="1" x14ac:dyDescent="0.25">
      <c r="A18" s="13"/>
      <c r="B18" s="7"/>
      <c r="C18" s="7"/>
      <c r="D18" s="7"/>
    </row>
    <row r="19" spans="1:35" ht="21.75" customHeight="1" x14ac:dyDescent="0.25">
      <c r="A19" s="13"/>
      <c r="B19" s="7"/>
      <c r="C19" s="7"/>
      <c r="D19" s="7"/>
    </row>
    <row r="20" spans="1:35" ht="21.75" customHeight="1" x14ac:dyDescent="0.25">
      <c r="A20" s="13"/>
      <c r="B20" s="7"/>
      <c r="C20" s="7"/>
      <c r="D20" s="7"/>
    </row>
    <row r="21" spans="1:35" ht="21.75" customHeight="1" x14ac:dyDescent="0.25">
      <c r="A21" s="13"/>
      <c r="B21" s="7"/>
      <c r="C21" s="7"/>
      <c r="D21" s="7"/>
    </row>
    <row r="22" spans="1:35" ht="21.75" customHeight="1" x14ac:dyDescent="0.25">
      <c r="A22" s="13"/>
      <c r="B22" s="7"/>
      <c r="C22" s="7"/>
      <c r="D22" s="7"/>
    </row>
    <row r="23" spans="1:35" ht="21.75" customHeight="1" x14ac:dyDescent="0.25">
      <c r="B23" s="7"/>
      <c r="C23" s="7"/>
      <c r="D23" s="7"/>
    </row>
    <row r="24" spans="1:35" ht="21.75" customHeight="1" x14ac:dyDescent="0.25">
      <c r="B24" s="7"/>
      <c r="C24" s="7"/>
      <c r="D24" s="7"/>
    </row>
    <row r="25" spans="1:35" ht="21.75" customHeight="1" x14ac:dyDescent="0.25">
      <c r="B25" s="7"/>
      <c r="C25" s="7"/>
      <c r="D25" s="7"/>
    </row>
    <row r="26" spans="1:35" ht="21.75" customHeight="1" x14ac:dyDescent="0.25">
      <c r="B26" s="7"/>
      <c r="C26" s="7"/>
      <c r="D26" s="7"/>
    </row>
    <row r="27" spans="1:35" ht="21.75" customHeight="1" x14ac:dyDescent="0.25">
      <c r="B27" s="7"/>
      <c r="C27" s="7"/>
      <c r="D27" s="7"/>
    </row>
    <row r="28" spans="1:35" ht="21.75" customHeight="1" x14ac:dyDescent="0.25">
      <c r="B28" s="7"/>
      <c r="C28" s="7"/>
      <c r="D28" s="7"/>
    </row>
    <row r="29" spans="1:35" ht="21.75" customHeight="1" x14ac:dyDescent="0.25">
      <c r="B29" s="7"/>
      <c r="C29" s="7"/>
      <c r="D29" s="7"/>
    </row>
    <row r="30" spans="1:35" ht="21.75" customHeight="1" x14ac:dyDescent="0.25">
      <c r="B30" s="7"/>
      <c r="C30" s="7"/>
      <c r="D30" s="7"/>
    </row>
    <row r="31" spans="1:35" s="7" customFormat="1" ht="21.75" customHeight="1" x14ac:dyDescent="0.25"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s="7" customFormat="1" x14ac:dyDescent="0.25"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5:35" s="7" customFormat="1" x14ac:dyDescent="0.25"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5:35" s="7" customFormat="1" x14ac:dyDescent="0.25"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5:35" s="7" customFormat="1" x14ac:dyDescent="0.25"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5:35" s="7" customFormat="1" x14ac:dyDescent="0.25"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5:35" s="7" customFormat="1" x14ac:dyDescent="0.25"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5:35" s="7" customFormat="1" x14ac:dyDescent="0.25"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5:35" s="7" customFormat="1" x14ac:dyDescent="0.25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5:35" s="7" customFormat="1" x14ac:dyDescent="0.25"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5:35" s="7" customFormat="1" x14ac:dyDescent="0.25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5:35" s="7" customFormat="1" x14ac:dyDescent="0.25"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5:35" s="7" customFormat="1" x14ac:dyDescent="0.25"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5:35" s="7" customFormat="1" x14ac:dyDescent="0.25"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5:35" s="7" customFormat="1" x14ac:dyDescent="0.25"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5:35" s="7" customFormat="1" x14ac:dyDescent="0.25"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5:35" s="7" customFormat="1" x14ac:dyDescent="0.25"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5:35" s="7" customFormat="1" x14ac:dyDescent="0.25"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5:35" s="7" customFormat="1" x14ac:dyDescent="0.25"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5:35" s="7" customFormat="1" x14ac:dyDescent="0.25"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5:35" s="7" customFormat="1" x14ac:dyDescent="0.25"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5:35" s="7" customFormat="1" x14ac:dyDescent="0.25"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5:35" s="7" customFormat="1" ht="261.75" customHeight="1" x14ac:dyDescent="0.25"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5:35" s="7" customFormat="1" ht="261.75" customHeight="1" x14ac:dyDescent="0.25"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5:35" s="7" customFormat="1" ht="261.75" customHeight="1" x14ac:dyDescent="0.25"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5:35" s="7" customFormat="1" ht="261.75" customHeight="1" x14ac:dyDescent="0.25"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5:35" s="7" customFormat="1" ht="261.75" customHeight="1" x14ac:dyDescent="0.2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5:35" s="7" customFormat="1" ht="261.75" customHeight="1" x14ac:dyDescent="0.25"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5:35" s="7" customFormat="1" ht="261.75" customHeight="1" x14ac:dyDescent="0.25"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5:35" s="7" customFormat="1" ht="261.75" customHeight="1" x14ac:dyDescent="0.25"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5:35" s="7" customFormat="1" ht="261.75" customHeight="1" x14ac:dyDescent="0.25"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5:35" s="7" customFormat="1" ht="261.75" customHeight="1" x14ac:dyDescent="0.25"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5:35" s="7" customFormat="1" ht="261.75" customHeight="1" x14ac:dyDescent="0.25"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5:35" s="7" customFormat="1" ht="261.75" customHeight="1" x14ac:dyDescent="0.25"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5:35" s="7" customFormat="1" ht="261.75" customHeight="1" x14ac:dyDescent="0.25"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5:35" s="7" customFormat="1" ht="261.75" customHeight="1" x14ac:dyDescent="0.25"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5:35" s="7" customFormat="1" ht="261.75" customHeight="1" x14ac:dyDescent="0.25"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5:35" s="7" customFormat="1" ht="261.75" customHeight="1" x14ac:dyDescent="0.25"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5:35" s="7" customFormat="1" ht="261.75" customHeight="1" x14ac:dyDescent="0.25"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5:35" s="7" customFormat="1" ht="261.75" customHeight="1" x14ac:dyDescent="0.25"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5:35" s="7" customFormat="1" ht="261.75" customHeight="1" x14ac:dyDescent="0.25"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5:35" s="7" customFormat="1" ht="261.75" customHeight="1" x14ac:dyDescent="0.25"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5:35" s="7" customFormat="1" ht="261.75" customHeight="1" x14ac:dyDescent="0.25"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5:35" s="7" customFormat="1" ht="261.75" customHeight="1" x14ac:dyDescent="0.25"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5:35" s="7" customFormat="1" ht="261.75" customHeight="1" x14ac:dyDescent="0.25"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5:35" s="7" customFormat="1" ht="261.75" customHeight="1" x14ac:dyDescent="0.25"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5:35" s="7" customFormat="1" ht="261.75" customHeight="1" x14ac:dyDescent="0.25"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5:35" s="7" customFormat="1" ht="261.75" customHeight="1" x14ac:dyDescent="0.25"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5:35" s="7" customFormat="1" ht="261.75" customHeight="1" x14ac:dyDescent="0.25"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5:35" s="7" customFormat="1" ht="261.75" customHeight="1" x14ac:dyDescent="0.25"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5:35" s="7" customFormat="1" ht="261.75" customHeight="1" x14ac:dyDescent="0.25"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5:35" s="7" customFormat="1" ht="261.75" customHeight="1" x14ac:dyDescent="0.25"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5:35" s="7" customFormat="1" ht="261.75" customHeight="1" x14ac:dyDescent="0.25"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5:35" s="7" customFormat="1" ht="261.75" customHeight="1" x14ac:dyDescent="0.25"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5:35" s="7" customFormat="1" ht="261.75" customHeight="1" x14ac:dyDescent="0.25"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5:35" s="7" customFormat="1" ht="261.75" customHeight="1" x14ac:dyDescent="0.25"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5:35" s="7" customFormat="1" ht="261.75" customHeight="1" x14ac:dyDescent="0.25"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5:35" s="7" customFormat="1" ht="261.75" customHeight="1" x14ac:dyDescent="0.25"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5:35" s="7" customFormat="1" ht="261.75" customHeight="1" x14ac:dyDescent="0.25"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5:35" s="7" customFormat="1" ht="261.75" customHeight="1" x14ac:dyDescent="0.25"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5:35" s="7" customFormat="1" ht="261.75" customHeight="1" x14ac:dyDescent="0.25"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5:35" s="7" customFormat="1" ht="261.75" customHeight="1" x14ac:dyDescent="0.25"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5:35" s="7" customFormat="1" ht="261" customHeight="1" x14ac:dyDescent="0.25"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5:35" s="7" customFormat="1" ht="261" customHeight="1" x14ac:dyDescent="0.25"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5:35" s="7" customFormat="1" ht="261" customHeight="1" x14ac:dyDescent="0.25"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5:35" s="7" customFormat="1" ht="261" customHeight="1" x14ac:dyDescent="0.25"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2:35" s="7" customFormat="1" ht="261" customHeight="1" x14ac:dyDescent="0.25"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2:35" s="7" customFormat="1" ht="261" customHeight="1" x14ac:dyDescent="0.25">
      <c r="B98" s="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2:35" s="7" customFormat="1" ht="261" customHeight="1" x14ac:dyDescent="0.25">
      <c r="B99" s="9"/>
      <c r="C99" s="9"/>
      <c r="D99" s="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2:35" s="7" customFormat="1" ht="261" customHeight="1" x14ac:dyDescent="0.25">
      <c r="B100" s="9"/>
      <c r="C100" s="9"/>
      <c r="D100" s="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2:35" s="7" customFormat="1" ht="261" customHeight="1" x14ac:dyDescent="0.25">
      <c r="B101" s="9"/>
      <c r="C101" s="9"/>
      <c r="D101" s="9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2:35" s="7" customFormat="1" ht="261" customHeight="1" x14ac:dyDescent="0.25">
      <c r="B102" s="9"/>
      <c r="C102" s="9"/>
      <c r="D102" s="9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2:35" s="7" customFormat="1" ht="261" customHeight="1" x14ac:dyDescent="0.25">
      <c r="B103" s="9"/>
      <c r="C103" s="9"/>
      <c r="D103" s="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2:35" s="7" customFormat="1" ht="261" customHeight="1" x14ac:dyDescent="0.25">
      <c r="B104" s="9"/>
      <c r="C104" s="9"/>
      <c r="D104" s="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2:35" s="7" customFormat="1" ht="261" customHeight="1" x14ac:dyDescent="0.25">
      <c r="B105" s="9"/>
      <c r="C105" s="9"/>
      <c r="D105" s="9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2:35" s="7" customFormat="1" ht="261" customHeight="1" x14ac:dyDescent="0.25">
      <c r="B106" s="9"/>
      <c r="C106" s="9"/>
      <c r="D106" s="9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2:35" s="7" customFormat="1" ht="261" customHeight="1" x14ac:dyDescent="0.25">
      <c r="B107" s="9"/>
      <c r="C107" s="9"/>
      <c r="D107" s="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2:35" s="7" customFormat="1" ht="261" customHeight="1" x14ac:dyDescent="0.25">
      <c r="B108" s="9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2:35" s="7" customFormat="1" ht="261" customHeight="1" x14ac:dyDescent="0.25">
      <c r="B109" s="9"/>
      <c r="C109" s="9"/>
      <c r="D109" s="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2:35" s="7" customFormat="1" x14ac:dyDescent="0.25">
      <c r="B110" s="9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2:35" s="7" customFormat="1" x14ac:dyDescent="0.25">
      <c r="B111" s="9"/>
      <c r="C111" s="9"/>
      <c r="D111" s="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2:35" s="7" customFormat="1" x14ac:dyDescent="0.25">
      <c r="B112" s="9"/>
      <c r="C112" s="9"/>
      <c r="D112" s="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2:35" s="7" customFormat="1" x14ac:dyDescent="0.25">
      <c r="B113" s="9"/>
      <c r="C113" s="9"/>
      <c r="D113" s="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2:35" s="7" customFormat="1" x14ac:dyDescent="0.25">
      <c r="B114" s="9"/>
      <c r="C114" s="9"/>
      <c r="D114" s="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2:35" s="7" customFormat="1" x14ac:dyDescent="0.25">
      <c r="B115" s="9"/>
      <c r="C115" s="9"/>
      <c r="D115" s="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2:35" s="7" customFormat="1" x14ac:dyDescent="0.25">
      <c r="B116" s="9"/>
      <c r="C116" s="9"/>
      <c r="D116" s="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 spans="2:35" s="7" customFormat="1" x14ac:dyDescent="0.25">
      <c r="B117" s="9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2:35" s="7" customFormat="1" x14ac:dyDescent="0.25">
      <c r="B118" s="9"/>
      <c r="C118" s="9"/>
      <c r="D118" s="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 spans="2:35" s="7" customFormat="1" x14ac:dyDescent="0.25">
      <c r="B119" s="9"/>
      <c r="C119" s="9"/>
      <c r="D119" s="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2:35" s="7" customFormat="1" x14ac:dyDescent="0.25">
      <c r="B120" s="9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 spans="2:35" s="7" customFormat="1" x14ac:dyDescent="0.25">
      <c r="B121" s="9"/>
      <c r="C121" s="9"/>
      <c r="D121" s="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2:35" s="7" customFormat="1" x14ac:dyDescent="0.25">
      <c r="B122" s="9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2:35" s="7" customFormat="1" x14ac:dyDescent="0.25">
      <c r="B123" s="9"/>
      <c r="C123" s="9"/>
      <c r="D123" s="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</sheetData>
  <mergeCells count="2">
    <mergeCell ref="B8:B13"/>
    <mergeCell ref="B2:B6"/>
  </mergeCells>
  <pageMargins left="0.511811024" right="0.511811024" top="0.78740157499999996" bottom="0.78740157499999996" header="0.31496062000000002" footer="0.31496062000000002"/>
  <pageSetup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3"/>
  <sheetViews>
    <sheetView tabSelected="1" workbookViewId="0">
      <selection activeCell="I14" sqref="I14"/>
    </sheetView>
  </sheetViews>
  <sheetFormatPr defaultRowHeight="15" x14ac:dyDescent="0.25"/>
  <cols>
    <col min="1" max="1" width="39.28515625" style="7" customWidth="1"/>
    <col min="2" max="2" width="5.85546875" style="9" customWidth="1"/>
    <col min="3" max="3" width="22.140625" style="9" customWidth="1"/>
    <col min="4" max="4" width="20.28515625" style="9" customWidth="1"/>
    <col min="5" max="5" width="2.5703125" style="8" customWidth="1"/>
    <col min="6" max="6" width="30.42578125" style="8" customWidth="1"/>
    <col min="7" max="7" width="22.5703125" style="8" customWidth="1"/>
    <col min="8" max="8" width="15.85546875" style="8" customWidth="1"/>
    <col min="9" max="10" width="15" style="8" customWidth="1"/>
    <col min="11" max="35" width="9.140625" style="8"/>
    <col min="36" max="16384" width="9.140625" style="9"/>
  </cols>
  <sheetData>
    <row r="1" spans="1:35" s="7" customFormat="1" ht="32.25" customHeight="1" x14ac:dyDescent="0.25">
      <c r="B1" s="33" t="s">
        <v>2</v>
      </c>
      <c r="C1" s="33"/>
      <c r="D1" s="33"/>
      <c r="E1" s="33"/>
      <c r="F1" s="33"/>
      <c r="G1" s="33"/>
      <c r="H1" s="33"/>
      <c r="I1" s="33"/>
      <c r="J1" s="33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21.75" customHeight="1" x14ac:dyDescent="0.25">
      <c r="B2" s="33"/>
      <c r="C2" s="33"/>
      <c r="D2" s="33"/>
      <c r="E2" s="33"/>
      <c r="F2" s="33"/>
      <c r="G2" s="33"/>
      <c r="H2" s="33"/>
      <c r="I2" s="33"/>
      <c r="J2" s="33"/>
    </row>
    <row r="3" spans="1:35" ht="10.5" customHeight="1" x14ac:dyDescent="0.3">
      <c r="B3" s="10"/>
      <c r="C3" s="10"/>
      <c r="D3" s="10"/>
      <c r="E3" s="10"/>
      <c r="F3" s="10"/>
      <c r="G3" s="10"/>
      <c r="H3" s="10"/>
      <c r="I3" s="10"/>
      <c r="J3" s="10"/>
    </row>
    <row r="4" spans="1:35" ht="21.75" customHeight="1" x14ac:dyDescent="0.3">
      <c r="B4" s="32" t="s">
        <v>4</v>
      </c>
      <c r="C4" s="21" t="s">
        <v>12</v>
      </c>
      <c r="D4" s="22" t="s">
        <v>11</v>
      </c>
      <c r="F4" s="23" t="s">
        <v>34</v>
      </c>
      <c r="G4" s="23" t="s">
        <v>45</v>
      </c>
      <c r="H4" s="23" t="s">
        <v>38</v>
      </c>
    </row>
    <row r="5" spans="1:35" ht="21.75" customHeight="1" x14ac:dyDescent="0.3">
      <c r="B5" s="32"/>
      <c r="C5" s="1" t="s">
        <v>6</v>
      </c>
      <c r="D5" s="2">
        <v>1000</v>
      </c>
      <c r="F5" s="24" t="s">
        <v>6</v>
      </c>
      <c r="G5" s="25">
        <f>(D5+(D5*0.7%))-D11</f>
        <v>1007</v>
      </c>
      <c r="H5" s="25">
        <f>G5-D5</f>
        <v>7</v>
      </c>
    </row>
    <row r="6" spans="1:35" ht="21.75" customHeight="1" x14ac:dyDescent="0.3">
      <c r="A6" s="11"/>
      <c r="B6" s="32"/>
      <c r="C6" s="1" t="s">
        <v>7</v>
      </c>
      <c r="D6" s="2">
        <v>2000</v>
      </c>
      <c r="F6" s="24" t="s">
        <v>7</v>
      </c>
      <c r="G6" s="26">
        <f>(D6+G5+((D6+G5)*0.7%))-D12</f>
        <v>3028.049</v>
      </c>
      <c r="H6" s="26">
        <f>G6-D6-D5</f>
        <v>28.048999999999978</v>
      </c>
    </row>
    <row r="7" spans="1:35" ht="21.75" customHeight="1" x14ac:dyDescent="0.3">
      <c r="A7" s="11"/>
      <c r="B7" s="32"/>
      <c r="C7" s="1" t="s">
        <v>8</v>
      </c>
      <c r="D7" s="2">
        <v>3000</v>
      </c>
      <c r="F7" s="24" t="s">
        <v>8</v>
      </c>
      <c r="G7" s="26">
        <f>(D7+G6+((D7+G6)*0.7%))-D20</f>
        <v>6070.2453429999996</v>
      </c>
      <c r="H7" s="26">
        <f>G7-D7-D6-D5</f>
        <v>70.245342999999593</v>
      </c>
    </row>
    <row r="8" spans="1:35" ht="21.75" customHeight="1" x14ac:dyDescent="0.3">
      <c r="A8" s="11"/>
      <c r="B8" s="34" t="s">
        <v>3</v>
      </c>
      <c r="C8" s="34"/>
      <c r="D8" s="12">
        <f>SUM(D5:D7)</f>
        <v>6000</v>
      </c>
      <c r="F8" s="24" t="s">
        <v>24</v>
      </c>
      <c r="G8" s="26">
        <f t="shared" ref="G8:H10" si="0">(G7+(G7*0.7%))-D14</f>
        <v>6112.7370604009993</v>
      </c>
      <c r="H8" s="26">
        <f t="shared" si="0"/>
        <v>70.737060400999596</v>
      </c>
    </row>
    <row r="9" spans="1:35" ht="21.75" customHeight="1" x14ac:dyDescent="0.3">
      <c r="B9" s="7"/>
      <c r="C9" s="7"/>
      <c r="D9" s="7"/>
      <c r="F9" s="24" t="s">
        <v>25</v>
      </c>
      <c r="G9" s="26">
        <f t="shared" si="0"/>
        <v>6155.5262198238061</v>
      </c>
      <c r="H9" s="26">
        <f t="shared" si="0"/>
        <v>71.232219823806588</v>
      </c>
    </row>
    <row r="10" spans="1:35" ht="21.75" customHeight="1" x14ac:dyDescent="0.3">
      <c r="B10" s="32" t="s">
        <v>9</v>
      </c>
      <c r="C10" s="21" t="s">
        <v>10</v>
      </c>
      <c r="D10" s="22" t="s">
        <v>13</v>
      </c>
      <c r="F10" s="24" t="s">
        <v>26</v>
      </c>
      <c r="G10" s="26">
        <f t="shared" si="0"/>
        <v>6198.6149033625725</v>
      </c>
      <c r="H10" s="26">
        <f t="shared" si="0"/>
        <v>71.730845362573234</v>
      </c>
    </row>
    <row r="11" spans="1:35" ht="21.75" customHeight="1" x14ac:dyDescent="0.3">
      <c r="B11" s="32"/>
      <c r="C11" s="1" t="s">
        <v>6</v>
      </c>
      <c r="D11" s="2"/>
      <c r="F11" s="24" t="s">
        <v>27</v>
      </c>
      <c r="G11" s="26">
        <f t="shared" ref="G11:H16" si="1">G10+(G10*0.7%)</f>
        <v>6242.0052076861102</v>
      </c>
      <c r="H11" s="26">
        <f t="shared" si="1"/>
        <v>72.23296128011124</v>
      </c>
    </row>
    <row r="12" spans="1:35" ht="21.75" customHeight="1" x14ac:dyDescent="0.3">
      <c r="B12" s="32"/>
      <c r="C12" s="1" t="s">
        <v>7</v>
      </c>
      <c r="D12" s="2"/>
      <c r="F12" s="24" t="s">
        <v>28</v>
      </c>
      <c r="G12" s="26">
        <f t="shared" si="1"/>
        <v>6285.6992441399134</v>
      </c>
      <c r="H12" s="26">
        <f t="shared" si="1"/>
        <v>72.738592009072022</v>
      </c>
    </row>
    <row r="13" spans="1:35" ht="21.75" customHeight="1" x14ac:dyDescent="0.3">
      <c r="B13" s="32"/>
      <c r="C13" s="1" t="s">
        <v>8</v>
      </c>
      <c r="D13" s="2"/>
      <c r="F13" s="24" t="s">
        <v>29</v>
      </c>
      <c r="G13" s="26">
        <f t="shared" si="1"/>
        <v>6329.6991388488932</v>
      </c>
      <c r="H13" s="26">
        <f t="shared" si="1"/>
        <v>73.247762153135525</v>
      </c>
    </row>
    <row r="14" spans="1:35" ht="21.75" customHeight="1" x14ac:dyDescent="0.3">
      <c r="B14" s="32"/>
      <c r="C14" s="1" t="s">
        <v>24</v>
      </c>
      <c r="D14" s="2"/>
      <c r="F14" s="24" t="s">
        <v>30</v>
      </c>
      <c r="G14" s="26">
        <f t="shared" si="1"/>
        <v>6374.0070328208358</v>
      </c>
      <c r="H14" s="26">
        <f t="shared" si="1"/>
        <v>73.76049648820748</v>
      </c>
    </row>
    <row r="15" spans="1:35" ht="21.75" customHeight="1" x14ac:dyDescent="0.3">
      <c r="B15" s="32"/>
      <c r="C15" s="1" t="s">
        <v>25</v>
      </c>
      <c r="D15" s="2"/>
      <c r="F15" s="24" t="s">
        <v>31</v>
      </c>
      <c r="G15" s="26">
        <f t="shared" si="1"/>
        <v>6418.625082050582</v>
      </c>
      <c r="H15" s="26">
        <f t="shared" si="1"/>
        <v>74.276819963624931</v>
      </c>
    </row>
    <row r="16" spans="1:35" ht="21.75" customHeight="1" x14ac:dyDescent="0.3">
      <c r="A16" s="13"/>
      <c r="B16" s="32"/>
      <c r="C16" s="1" t="s">
        <v>26</v>
      </c>
      <c r="D16" s="2"/>
      <c r="F16" s="24" t="s">
        <v>32</v>
      </c>
      <c r="G16" s="26">
        <f t="shared" si="1"/>
        <v>6463.555457624936</v>
      </c>
      <c r="H16" s="26">
        <f t="shared" si="1"/>
        <v>74.796757703370304</v>
      </c>
    </row>
    <row r="17" spans="1:35" ht="21.75" customHeight="1" x14ac:dyDescent="0.3">
      <c r="A17" s="13"/>
      <c r="B17" s="32"/>
      <c r="C17" s="1" t="s">
        <v>27</v>
      </c>
      <c r="D17" s="2"/>
      <c r="F17" s="27" t="s">
        <v>33</v>
      </c>
      <c r="G17" s="12"/>
      <c r="H17" s="12">
        <f>SUM(H5:H16)</f>
        <v>760.04785818490052</v>
      </c>
    </row>
    <row r="18" spans="1:35" ht="21.75" customHeight="1" x14ac:dyDescent="0.3">
      <c r="A18" s="13"/>
      <c r="B18" s="32"/>
      <c r="C18" s="1" t="s">
        <v>28</v>
      </c>
      <c r="D18" s="2"/>
    </row>
    <row r="19" spans="1:35" ht="21.75" customHeight="1" x14ac:dyDescent="0.3">
      <c r="A19" s="13"/>
      <c r="B19" s="32"/>
      <c r="C19" s="1" t="s">
        <v>29</v>
      </c>
      <c r="D19" s="2"/>
      <c r="F19" s="23" t="s">
        <v>39</v>
      </c>
      <c r="G19" s="28" t="s">
        <v>35</v>
      </c>
    </row>
    <row r="20" spans="1:35" ht="21.75" customHeight="1" x14ac:dyDescent="0.3">
      <c r="A20" s="13"/>
      <c r="B20" s="32"/>
      <c r="C20" s="1" t="s">
        <v>30</v>
      </c>
      <c r="D20" s="2"/>
      <c r="F20" s="1" t="s">
        <v>3</v>
      </c>
      <c r="G20" s="2">
        <f>D8</f>
        <v>6000</v>
      </c>
    </row>
    <row r="21" spans="1:35" ht="21.75" customHeight="1" x14ac:dyDescent="0.3">
      <c r="A21" s="13"/>
      <c r="B21" s="34" t="s">
        <v>37</v>
      </c>
      <c r="C21" s="34"/>
      <c r="D21" s="12">
        <f>SUM(D11:D20)</f>
        <v>0</v>
      </c>
      <c r="F21" s="1" t="s">
        <v>36</v>
      </c>
      <c r="G21" s="2">
        <f>H17</f>
        <v>760.04785818490052</v>
      </c>
    </row>
    <row r="22" spans="1:35" ht="21.75" customHeight="1" x14ac:dyDescent="0.25">
      <c r="A22" s="13"/>
      <c r="B22" s="7"/>
      <c r="C22" s="7"/>
      <c r="D22" s="7"/>
    </row>
    <row r="23" spans="1:35" ht="21.75" customHeight="1" x14ac:dyDescent="0.25">
      <c r="B23" s="7"/>
      <c r="C23" s="7"/>
      <c r="D23" s="7"/>
    </row>
    <row r="24" spans="1:35" ht="21.75" customHeight="1" x14ac:dyDescent="0.25">
      <c r="B24" s="7"/>
      <c r="C24" s="7"/>
      <c r="D24" s="7"/>
    </row>
    <row r="25" spans="1:35" ht="21.75" customHeight="1" x14ac:dyDescent="0.25">
      <c r="B25" s="7"/>
      <c r="C25" s="7"/>
      <c r="D25" s="7"/>
    </row>
    <row r="26" spans="1:35" ht="21.75" customHeight="1" x14ac:dyDescent="0.25">
      <c r="B26" s="7"/>
      <c r="C26" s="7"/>
      <c r="D26" s="7"/>
    </row>
    <row r="27" spans="1:35" ht="21.75" customHeight="1" x14ac:dyDescent="0.25">
      <c r="B27" s="7"/>
      <c r="C27" s="7"/>
      <c r="D27" s="7"/>
    </row>
    <row r="28" spans="1:35" ht="21.75" customHeight="1" x14ac:dyDescent="0.25">
      <c r="B28" s="7"/>
      <c r="C28" s="7"/>
      <c r="D28" s="7"/>
    </row>
    <row r="29" spans="1:35" ht="21.75" customHeight="1" x14ac:dyDescent="0.25">
      <c r="B29" s="7"/>
      <c r="C29" s="7"/>
      <c r="D29" s="7"/>
    </row>
    <row r="30" spans="1:35" ht="21.75" customHeight="1" x14ac:dyDescent="0.25">
      <c r="B30" s="7"/>
      <c r="C30" s="7"/>
      <c r="D30" s="7"/>
    </row>
    <row r="31" spans="1:35" s="7" customFormat="1" ht="21.75" customHeight="1" x14ac:dyDescent="0.25"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s="7" customFormat="1" x14ac:dyDescent="0.25"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5:35" s="7" customFormat="1" x14ac:dyDescent="0.25"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5:35" s="7" customFormat="1" x14ac:dyDescent="0.25"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5:35" s="7" customFormat="1" x14ac:dyDescent="0.25"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5:35" s="7" customFormat="1" x14ac:dyDescent="0.25"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5:35" s="7" customFormat="1" x14ac:dyDescent="0.25"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5:35" s="7" customFormat="1" x14ac:dyDescent="0.25"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5:35" s="7" customFormat="1" x14ac:dyDescent="0.25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5:35" s="7" customFormat="1" x14ac:dyDescent="0.25"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5:35" s="7" customFormat="1" x14ac:dyDescent="0.25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5:35" s="7" customFormat="1" x14ac:dyDescent="0.25"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5:35" s="7" customFormat="1" x14ac:dyDescent="0.25"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5:35" s="7" customFormat="1" x14ac:dyDescent="0.25"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5:35" s="7" customFormat="1" x14ac:dyDescent="0.25"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5:35" s="7" customFormat="1" x14ac:dyDescent="0.25"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5:35" s="7" customFormat="1" x14ac:dyDescent="0.25"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5:35" s="7" customFormat="1" x14ac:dyDescent="0.25"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5:35" s="7" customFormat="1" x14ac:dyDescent="0.25"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5:35" s="7" customFormat="1" x14ac:dyDescent="0.25"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5:35" s="7" customFormat="1" x14ac:dyDescent="0.25"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5:35" s="7" customFormat="1" x14ac:dyDescent="0.25"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5:35" s="7" customFormat="1" ht="261.75" customHeight="1" x14ac:dyDescent="0.25"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5:35" s="7" customFormat="1" ht="261.75" customHeight="1" x14ac:dyDescent="0.25"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5:35" s="7" customFormat="1" ht="261.75" customHeight="1" x14ac:dyDescent="0.25"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5:35" s="7" customFormat="1" ht="261.75" customHeight="1" x14ac:dyDescent="0.25"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5:35" s="7" customFormat="1" ht="261.75" customHeight="1" x14ac:dyDescent="0.2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5:35" s="7" customFormat="1" ht="261.75" customHeight="1" x14ac:dyDescent="0.25"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5:35" s="7" customFormat="1" ht="261.75" customHeight="1" x14ac:dyDescent="0.25"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5:35" s="7" customFormat="1" ht="261.75" customHeight="1" x14ac:dyDescent="0.25"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5:35" s="7" customFormat="1" ht="261.75" customHeight="1" x14ac:dyDescent="0.25"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5:35" s="7" customFormat="1" ht="261.75" customHeight="1" x14ac:dyDescent="0.25"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5:35" s="7" customFormat="1" ht="261.75" customHeight="1" x14ac:dyDescent="0.25"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5:35" s="7" customFormat="1" ht="261.75" customHeight="1" x14ac:dyDescent="0.25"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5:35" s="7" customFormat="1" ht="261.75" customHeight="1" x14ac:dyDescent="0.25"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5:35" s="7" customFormat="1" ht="261.75" customHeight="1" x14ac:dyDescent="0.25"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5:35" s="7" customFormat="1" ht="261.75" customHeight="1" x14ac:dyDescent="0.25"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5:35" s="7" customFormat="1" ht="261.75" customHeight="1" x14ac:dyDescent="0.25"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5:35" s="7" customFormat="1" ht="261.75" customHeight="1" x14ac:dyDescent="0.25"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5:35" s="7" customFormat="1" ht="261.75" customHeight="1" x14ac:dyDescent="0.25"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5:35" s="7" customFormat="1" ht="261.75" customHeight="1" x14ac:dyDescent="0.25"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5:35" s="7" customFormat="1" ht="261.75" customHeight="1" x14ac:dyDescent="0.25"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5:35" s="7" customFormat="1" ht="261.75" customHeight="1" x14ac:dyDescent="0.25"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5:35" s="7" customFormat="1" ht="261.75" customHeight="1" x14ac:dyDescent="0.25"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5:35" s="7" customFormat="1" ht="261.75" customHeight="1" x14ac:dyDescent="0.25"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5:35" s="7" customFormat="1" ht="261.75" customHeight="1" x14ac:dyDescent="0.25"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5:35" s="7" customFormat="1" ht="261.75" customHeight="1" x14ac:dyDescent="0.25"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5:35" s="7" customFormat="1" ht="261.75" customHeight="1" x14ac:dyDescent="0.25"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5:35" s="7" customFormat="1" ht="261.75" customHeight="1" x14ac:dyDescent="0.25"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5:35" s="7" customFormat="1" ht="261.75" customHeight="1" x14ac:dyDescent="0.25"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5:35" s="7" customFormat="1" ht="261.75" customHeight="1" x14ac:dyDescent="0.25"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5:35" s="7" customFormat="1" ht="261.75" customHeight="1" x14ac:dyDescent="0.25"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5:35" s="7" customFormat="1" ht="261.75" customHeight="1" x14ac:dyDescent="0.25"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5:35" s="7" customFormat="1" ht="261.75" customHeight="1" x14ac:dyDescent="0.25"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5:35" s="7" customFormat="1" ht="261.75" customHeight="1" x14ac:dyDescent="0.25"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5:35" s="7" customFormat="1" ht="261.75" customHeight="1" x14ac:dyDescent="0.25"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5:35" s="7" customFormat="1" ht="261.75" customHeight="1" x14ac:dyDescent="0.25"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5:35" s="7" customFormat="1" ht="261.75" customHeight="1" x14ac:dyDescent="0.25"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5:35" s="7" customFormat="1" ht="261.75" customHeight="1" x14ac:dyDescent="0.25"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5:35" s="7" customFormat="1" ht="261.75" customHeight="1" x14ac:dyDescent="0.25"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5:35" s="7" customFormat="1" ht="261.75" customHeight="1" x14ac:dyDescent="0.25"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5:35" s="7" customFormat="1" ht="261.75" customHeight="1" x14ac:dyDescent="0.25"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5:35" s="7" customFormat="1" ht="261" customHeight="1" x14ac:dyDescent="0.25"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5:35" s="7" customFormat="1" ht="261" customHeight="1" x14ac:dyDescent="0.25"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5:35" s="7" customFormat="1" ht="261" customHeight="1" x14ac:dyDescent="0.25"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5:35" s="7" customFormat="1" ht="261" customHeight="1" x14ac:dyDescent="0.25"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2:35" s="7" customFormat="1" ht="261" customHeight="1" x14ac:dyDescent="0.25"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2:35" s="7" customFormat="1" ht="261" customHeight="1" x14ac:dyDescent="0.25"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2:35" s="7" customFormat="1" ht="261" customHeight="1" x14ac:dyDescent="0.25"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2:35" s="7" customFormat="1" ht="261" customHeight="1" x14ac:dyDescent="0.25"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2:35" s="7" customFormat="1" ht="261" customHeight="1" x14ac:dyDescent="0.25"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2:35" s="7" customFormat="1" ht="261" customHeight="1" x14ac:dyDescent="0.25"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2:35" s="7" customFormat="1" ht="261" customHeight="1" x14ac:dyDescent="0.25"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2:35" s="7" customFormat="1" ht="261" customHeight="1" x14ac:dyDescent="0.25"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2:35" s="7" customFormat="1" ht="261" customHeight="1" x14ac:dyDescent="0.25"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2:35" s="7" customFormat="1" ht="261" customHeight="1" x14ac:dyDescent="0.25"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2:35" s="7" customFormat="1" ht="261" customHeight="1" x14ac:dyDescent="0.25">
      <c r="B107" s="9"/>
      <c r="C107" s="9"/>
      <c r="D107" s="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2:35" s="7" customFormat="1" ht="261" customHeight="1" x14ac:dyDescent="0.25">
      <c r="B108" s="9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2:35" s="7" customFormat="1" ht="261" customHeight="1" x14ac:dyDescent="0.25">
      <c r="B109" s="9"/>
      <c r="C109" s="9"/>
      <c r="D109" s="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2:35" s="7" customFormat="1" x14ac:dyDescent="0.25">
      <c r="B110" s="9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2:35" s="7" customFormat="1" x14ac:dyDescent="0.25">
      <c r="B111" s="9"/>
      <c r="C111" s="9"/>
      <c r="D111" s="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2:35" s="7" customFormat="1" x14ac:dyDescent="0.25">
      <c r="B112" s="9"/>
      <c r="C112" s="9"/>
      <c r="D112" s="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2:35" s="7" customFormat="1" x14ac:dyDescent="0.25">
      <c r="B113" s="9"/>
      <c r="C113" s="9"/>
      <c r="D113" s="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2:35" s="7" customFormat="1" x14ac:dyDescent="0.25">
      <c r="B114" s="9"/>
      <c r="C114" s="9"/>
      <c r="D114" s="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2:35" s="7" customFormat="1" x14ac:dyDescent="0.25">
      <c r="B115" s="9"/>
      <c r="C115" s="9"/>
      <c r="D115" s="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2:35" s="7" customFormat="1" x14ac:dyDescent="0.25">
      <c r="B116" s="9"/>
      <c r="C116" s="9"/>
      <c r="D116" s="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 spans="2:35" s="7" customFormat="1" x14ac:dyDescent="0.25">
      <c r="B117" s="9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2:35" s="7" customFormat="1" x14ac:dyDescent="0.25">
      <c r="B118" s="9"/>
      <c r="C118" s="9"/>
      <c r="D118" s="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 spans="2:35" s="7" customFormat="1" x14ac:dyDescent="0.25">
      <c r="B119" s="9"/>
      <c r="C119" s="9"/>
      <c r="D119" s="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2:35" s="7" customFormat="1" x14ac:dyDescent="0.25">
      <c r="B120" s="9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 spans="2:35" s="7" customFormat="1" x14ac:dyDescent="0.25">
      <c r="B121" s="9"/>
      <c r="C121" s="9"/>
      <c r="D121" s="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2:35" s="7" customFormat="1" x14ac:dyDescent="0.25">
      <c r="B122" s="9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2:35" s="7" customFormat="1" x14ac:dyDescent="0.25">
      <c r="B123" s="9"/>
      <c r="C123" s="9"/>
      <c r="D123" s="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</sheetData>
  <mergeCells count="5">
    <mergeCell ref="B4:B7"/>
    <mergeCell ref="B1:J2"/>
    <mergeCell ref="B8:C8"/>
    <mergeCell ref="B21:C21"/>
    <mergeCell ref="B10:B20"/>
  </mergeCells>
  <pageMargins left="0.511811024" right="0.511811024" top="0.78740157499999996" bottom="0.78740157499999996" header="0.31496062000000002" footer="0.31496062000000002"/>
  <pageSetup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3"/>
  <sheetViews>
    <sheetView topLeftCell="D4" workbookViewId="0">
      <selection activeCell="P11" sqref="P11"/>
    </sheetView>
  </sheetViews>
  <sheetFormatPr defaultRowHeight="15" x14ac:dyDescent="0.25"/>
  <cols>
    <col min="1" max="1" width="39.28515625" style="7" customWidth="1"/>
    <col min="2" max="2" width="5.85546875" style="9" customWidth="1"/>
    <col min="3" max="3" width="22.140625" style="9" customWidth="1"/>
    <col min="4" max="4" width="20.28515625" style="9" customWidth="1"/>
    <col min="5" max="5" width="2.5703125" style="8" customWidth="1"/>
    <col min="6" max="6" width="30.42578125" style="8" customWidth="1"/>
    <col min="7" max="7" width="18.28515625" style="8" customWidth="1"/>
    <col min="8" max="8" width="15.85546875" style="8" customWidth="1"/>
    <col min="9" max="10" width="15" style="8" customWidth="1"/>
    <col min="11" max="35" width="9.140625" style="8"/>
    <col min="36" max="16384" width="9.140625" style="9"/>
  </cols>
  <sheetData>
    <row r="1" spans="1:35" s="7" customFormat="1" ht="32.25" customHeight="1" x14ac:dyDescent="0.25">
      <c r="B1" s="33" t="s">
        <v>40</v>
      </c>
      <c r="C1" s="33"/>
      <c r="D1" s="33"/>
      <c r="E1" s="33"/>
      <c r="F1" s="33"/>
      <c r="G1" s="33"/>
      <c r="H1" s="33"/>
      <c r="I1" s="33"/>
      <c r="J1" s="33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21.75" customHeight="1" x14ac:dyDescent="0.25">
      <c r="B2" s="33"/>
      <c r="C2" s="33"/>
      <c r="D2" s="33"/>
      <c r="E2" s="33"/>
      <c r="F2" s="33"/>
      <c r="G2" s="33"/>
      <c r="H2" s="33"/>
      <c r="I2" s="33"/>
      <c r="J2" s="33"/>
    </row>
    <row r="3" spans="1:35" ht="10.5" customHeight="1" x14ac:dyDescent="0.3">
      <c r="B3" s="10"/>
      <c r="C3" s="10"/>
      <c r="D3" s="10"/>
      <c r="E3" s="10"/>
      <c r="F3" s="10"/>
      <c r="G3" s="10"/>
      <c r="H3" s="10"/>
      <c r="I3" s="10"/>
      <c r="J3" s="10"/>
    </row>
    <row r="4" spans="1:35" ht="21.75" customHeight="1" x14ac:dyDescent="0.3">
      <c r="B4" s="32" t="s">
        <v>4</v>
      </c>
      <c r="C4" s="21" t="s">
        <v>12</v>
      </c>
      <c r="D4" s="22" t="s">
        <v>11</v>
      </c>
      <c r="F4" s="23" t="s">
        <v>34</v>
      </c>
      <c r="G4" s="23" t="s">
        <v>5</v>
      </c>
      <c r="H4" s="23" t="s">
        <v>38</v>
      </c>
    </row>
    <row r="5" spans="1:35" ht="21.75" customHeight="1" x14ac:dyDescent="0.3">
      <c r="B5" s="32"/>
      <c r="C5" s="1" t="s">
        <v>6</v>
      </c>
      <c r="D5" s="2">
        <v>100</v>
      </c>
      <c r="F5" s="24" t="s">
        <v>6</v>
      </c>
      <c r="G5" s="25">
        <f>(D5+(D5*1.1%))-D11</f>
        <v>101.1</v>
      </c>
      <c r="H5" s="25">
        <f>G5-D5</f>
        <v>1.0999999999999943</v>
      </c>
    </row>
    <row r="6" spans="1:35" ht="21.75" customHeight="1" x14ac:dyDescent="0.3">
      <c r="A6" s="11"/>
      <c r="B6" s="32"/>
      <c r="C6" s="1" t="s">
        <v>7</v>
      </c>
      <c r="D6" s="2">
        <v>200</v>
      </c>
      <c r="F6" s="24" t="s">
        <v>7</v>
      </c>
      <c r="G6" s="26">
        <f>(D6+G5+((D6+G5)*1.1%))-D12</f>
        <v>304.41210000000001</v>
      </c>
      <c r="H6" s="26">
        <f>G6-D6-D5</f>
        <v>4.4121000000000095</v>
      </c>
    </row>
    <row r="7" spans="1:35" ht="21.75" customHeight="1" x14ac:dyDescent="0.3">
      <c r="A7" s="11"/>
      <c r="B7" s="32"/>
      <c r="C7" s="1" t="s">
        <v>8</v>
      </c>
      <c r="D7" s="2">
        <v>300</v>
      </c>
      <c r="F7" s="24" t="s">
        <v>8</v>
      </c>
      <c r="G7" s="26">
        <f>(D7+G6+((D7+G6)*1.1%))-D20</f>
        <v>611.06063310000002</v>
      </c>
      <c r="H7" s="26">
        <f>G7-D7-D6-D5</f>
        <v>11.060633100000018</v>
      </c>
    </row>
    <row r="8" spans="1:35" ht="21.75" customHeight="1" x14ac:dyDescent="0.3">
      <c r="A8" s="11"/>
      <c r="B8" s="34" t="s">
        <v>3</v>
      </c>
      <c r="C8" s="34"/>
      <c r="D8" s="12">
        <f>SUM(D5:D7)</f>
        <v>600</v>
      </c>
      <c r="F8" s="24" t="s">
        <v>24</v>
      </c>
      <c r="G8" s="26">
        <f>(G7+(G7*1.1%))-D14</f>
        <v>617.78230006410001</v>
      </c>
      <c r="H8" s="26">
        <f>(H7+(H7*0.7%))-E14</f>
        <v>11.138057531700019</v>
      </c>
    </row>
    <row r="9" spans="1:35" ht="21.75" customHeight="1" x14ac:dyDescent="0.3">
      <c r="B9" s="7"/>
      <c r="C9" s="7"/>
      <c r="D9" s="7"/>
      <c r="F9" s="24" t="s">
        <v>25</v>
      </c>
      <c r="G9" s="26">
        <f>(G8+(G8*1.1%))-D15</f>
        <v>624.57790536480513</v>
      </c>
      <c r="H9" s="26">
        <f>(H8+(H8*0.7%))-E15</f>
        <v>11.216023934421919</v>
      </c>
    </row>
    <row r="10" spans="1:35" ht="21.75" customHeight="1" x14ac:dyDescent="0.3">
      <c r="B10" s="32" t="s">
        <v>9</v>
      </c>
      <c r="C10" s="21" t="s">
        <v>10</v>
      </c>
      <c r="D10" s="22" t="s">
        <v>13</v>
      </c>
      <c r="F10" s="24" t="s">
        <v>26</v>
      </c>
      <c r="G10" s="26">
        <f>(G9+(G9*1.1%))-D16</f>
        <v>631.44826232381797</v>
      </c>
      <c r="H10" s="26">
        <f>(H9+(H9*0.7%))-E16</f>
        <v>11.294536101962873</v>
      </c>
    </row>
    <row r="11" spans="1:35" ht="21.75" customHeight="1" x14ac:dyDescent="0.3">
      <c r="B11" s="32"/>
      <c r="C11" s="1" t="s">
        <v>6</v>
      </c>
      <c r="D11" s="2"/>
      <c r="F11" s="24" t="s">
        <v>27</v>
      </c>
      <c r="G11" s="26">
        <f t="shared" ref="G11:G16" si="0">G10+(G10*1.1%)</f>
        <v>638.39419320937998</v>
      </c>
      <c r="H11" s="26">
        <f t="shared" ref="H11:H16" si="1">H10+(H10*0.7%)</f>
        <v>11.373597854676612</v>
      </c>
    </row>
    <row r="12" spans="1:35" ht="21.75" customHeight="1" x14ac:dyDescent="0.3">
      <c r="B12" s="32"/>
      <c r="C12" s="1" t="s">
        <v>7</v>
      </c>
      <c r="D12" s="2"/>
      <c r="F12" s="24" t="s">
        <v>28</v>
      </c>
      <c r="G12" s="26">
        <f t="shared" si="0"/>
        <v>645.4165293346831</v>
      </c>
      <c r="H12" s="26">
        <f t="shared" si="1"/>
        <v>11.453213039659349</v>
      </c>
    </row>
    <row r="13" spans="1:35" ht="21.75" customHeight="1" x14ac:dyDescent="0.3">
      <c r="B13" s="32"/>
      <c r="C13" s="1" t="s">
        <v>8</v>
      </c>
      <c r="D13" s="2"/>
      <c r="F13" s="24" t="s">
        <v>29</v>
      </c>
      <c r="G13" s="26">
        <f t="shared" si="0"/>
        <v>652.51611115736466</v>
      </c>
      <c r="H13" s="26">
        <f t="shared" si="1"/>
        <v>11.533385530936965</v>
      </c>
    </row>
    <row r="14" spans="1:35" ht="21.75" customHeight="1" x14ac:dyDescent="0.3">
      <c r="B14" s="32"/>
      <c r="C14" s="1" t="s">
        <v>24</v>
      </c>
      <c r="D14" s="2"/>
      <c r="F14" s="24" t="s">
        <v>30</v>
      </c>
      <c r="G14" s="26">
        <f t="shared" si="0"/>
        <v>659.69378838009573</v>
      </c>
      <c r="H14" s="26">
        <f t="shared" si="1"/>
        <v>11.614119229653523</v>
      </c>
    </row>
    <row r="15" spans="1:35" ht="21.75" customHeight="1" x14ac:dyDescent="0.3">
      <c r="B15" s="32"/>
      <c r="C15" s="1" t="s">
        <v>25</v>
      </c>
      <c r="D15" s="2"/>
      <c r="F15" s="24" t="s">
        <v>31</v>
      </c>
      <c r="G15" s="26">
        <f t="shared" si="0"/>
        <v>666.95042005227674</v>
      </c>
      <c r="H15" s="26">
        <f t="shared" si="1"/>
        <v>11.695418064261098</v>
      </c>
    </row>
    <row r="16" spans="1:35" ht="21.75" customHeight="1" x14ac:dyDescent="0.3">
      <c r="A16" s="13"/>
      <c r="B16" s="32"/>
      <c r="C16" s="1" t="s">
        <v>26</v>
      </c>
      <c r="D16" s="2"/>
      <c r="F16" s="24" t="s">
        <v>32</v>
      </c>
      <c r="G16" s="26">
        <f t="shared" si="0"/>
        <v>674.28687467285181</v>
      </c>
      <c r="H16" s="26">
        <f t="shared" si="1"/>
        <v>11.777285990710926</v>
      </c>
    </row>
    <row r="17" spans="1:35" ht="21.75" customHeight="1" x14ac:dyDescent="0.3">
      <c r="A17" s="13"/>
      <c r="B17" s="32"/>
      <c r="C17" s="1" t="s">
        <v>27</v>
      </c>
      <c r="D17" s="2"/>
      <c r="F17" s="27" t="s">
        <v>33</v>
      </c>
      <c r="G17" s="12"/>
      <c r="H17" s="12">
        <f>SUM(H5:H16)</f>
        <v>119.66837037798332</v>
      </c>
    </row>
    <row r="18" spans="1:35" ht="21.75" customHeight="1" x14ac:dyDescent="0.3">
      <c r="A18" s="13"/>
      <c r="B18" s="32"/>
      <c r="C18" s="1" t="s">
        <v>28</v>
      </c>
      <c r="D18" s="2"/>
    </row>
    <row r="19" spans="1:35" ht="21.75" customHeight="1" x14ac:dyDescent="0.3">
      <c r="A19" s="13"/>
      <c r="B19" s="32"/>
      <c r="C19" s="1" t="s">
        <v>29</v>
      </c>
      <c r="D19" s="2"/>
      <c r="F19" s="23" t="s">
        <v>39</v>
      </c>
      <c r="G19" s="28" t="s">
        <v>35</v>
      </c>
    </row>
    <row r="20" spans="1:35" ht="21.75" customHeight="1" x14ac:dyDescent="0.3">
      <c r="A20" s="13"/>
      <c r="B20" s="32"/>
      <c r="C20" s="1" t="s">
        <v>30</v>
      </c>
      <c r="D20" s="2"/>
      <c r="F20" s="1" t="s">
        <v>3</v>
      </c>
      <c r="G20" s="2">
        <f>D8</f>
        <v>600</v>
      </c>
    </row>
    <row r="21" spans="1:35" ht="21.75" customHeight="1" x14ac:dyDescent="0.3">
      <c r="A21" s="13"/>
      <c r="B21" s="34" t="s">
        <v>37</v>
      </c>
      <c r="C21" s="34"/>
      <c r="D21" s="12">
        <f>SUM(D11:D20)</f>
        <v>0</v>
      </c>
      <c r="F21" s="1" t="s">
        <v>36</v>
      </c>
      <c r="G21" s="2">
        <f>H17</f>
        <v>119.66837037798332</v>
      </c>
    </row>
    <row r="22" spans="1:35" ht="21.75" customHeight="1" x14ac:dyDescent="0.3">
      <c r="A22" s="13"/>
      <c r="B22" s="7"/>
      <c r="C22" s="7"/>
      <c r="D22" s="7"/>
      <c r="F22" s="1" t="s">
        <v>43</v>
      </c>
      <c r="G22" s="2">
        <f>G21*15%</f>
        <v>17.950255556697499</v>
      </c>
    </row>
    <row r="23" spans="1:35" ht="21.75" customHeight="1" x14ac:dyDescent="0.3">
      <c r="B23" s="7"/>
      <c r="C23" s="7"/>
      <c r="D23" s="7"/>
      <c r="F23" s="1" t="s">
        <v>44</v>
      </c>
      <c r="G23" s="2">
        <f>G21-G22</f>
        <v>101.71811482128582</v>
      </c>
    </row>
    <row r="24" spans="1:35" ht="21.75" customHeight="1" x14ac:dyDescent="0.25">
      <c r="B24" s="7"/>
      <c r="C24" s="7"/>
      <c r="D24" s="7"/>
    </row>
    <row r="25" spans="1:35" ht="21.75" customHeight="1" x14ac:dyDescent="0.25">
      <c r="B25" s="7"/>
      <c r="C25" s="7"/>
      <c r="D25" s="7"/>
    </row>
    <row r="26" spans="1:35" ht="21.75" customHeight="1" x14ac:dyDescent="0.25">
      <c r="B26" s="7"/>
      <c r="C26" s="7"/>
      <c r="D26" s="7"/>
    </row>
    <row r="27" spans="1:35" ht="21.75" customHeight="1" x14ac:dyDescent="0.25">
      <c r="B27" s="7"/>
      <c r="C27" s="7"/>
      <c r="D27" s="7"/>
    </row>
    <row r="28" spans="1:35" ht="21.75" customHeight="1" x14ac:dyDescent="0.25">
      <c r="B28" s="7"/>
      <c r="C28" s="7"/>
      <c r="D28" s="7"/>
    </row>
    <row r="29" spans="1:35" ht="21.75" customHeight="1" x14ac:dyDescent="0.25">
      <c r="B29" s="7"/>
      <c r="C29" s="7"/>
      <c r="D29" s="7"/>
    </row>
    <row r="30" spans="1:35" ht="21.75" customHeight="1" x14ac:dyDescent="0.25">
      <c r="B30" s="7"/>
      <c r="C30" s="7"/>
      <c r="D30" s="7"/>
    </row>
    <row r="31" spans="1:35" s="7" customFormat="1" ht="21.75" customHeight="1" x14ac:dyDescent="0.25"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s="7" customFormat="1" x14ac:dyDescent="0.25"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5:35" s="7" customFormat="1" x14ac:dyDescent="0.25"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5:35" s="7" customFormat="1" x14ac:dyDescent="0.25"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5:35" s="7" customFormat="1" x14ac:dyDescent="0.25"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5:35" s="7" customFormat="1" x14ac:dyDescent="0.25"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5:35" s="7" customFormat="1" x14ac:dyDescent="0.25"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5:35" s="7" customFormat="1" x14ac:dyDescent="0.25"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5:35" s="7" customFormat="1" x14ac:dyDescent="0.25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5:35" s="7" customFormat="1" x14ac:dyDescent="0.25"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5:35" s="7" customFormat="1" x14ac:dyDescent="0.25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5:35" s="7" customFormat="1" x14ac:dyDescent="0.25"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5:35" s="7" customFormat="1" x14ac:dyDescent="0.25"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5:35" s="7" customFormat="1" x14ac:dyDescent="0.25"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5:35" s="7" customFormat="1" x14ac:dyDescent="0.25"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5:35" s="7" customFormat="1" x14ac:dyDescent="0.25"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5:35" s="7" customFormat="1" x14ac:dyDescent="0.25"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5:35" s="7" customFormat="1" x14ac:dyDescent="0.25"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5:35" s="7" customFormat="1" x14ac:dyDescent="0.25"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5:35" s="7" customFormat="1" x14ac:dyDescent="0.25"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5:35" s="7" customFormat="1" x14ac:dyDescent="0.25"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5:35" s="7" customFormat="1" x14ac:dyDescent="0.25"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5:35" s="7" customFormat="1" ht="261.75" customHeight="1" x14ac:dyDescent="0.25"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5:35" s="7" customFormat="1" ht="261.75" customHeight="1" x14ac:dyDescent="0.25"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5:35" s="7" customFormat="1" ht="261.75" customHeight="1" x14ac:dyDescent="0.25"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5:35" s="7" customFormat="1" ht="261.75" customHeight="1" x14ac:dyDescent="0.25"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5:35" s="7" customFormat="1" ht="261.75" customHeight="1" x14ac:dyDescent="0.2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5:35" s="7" customFormat="1" ht="261.75" customHeight="1" x14ac:dyDescent="0.25"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5:35" s="7" customFormat="1" ht="261.75" customHeight="1" x14ac:dyDescent="0.25"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5:35" s="7" customFormat="1" ht="261.75" customHeight="1" x14ac:dyDescent="0.25"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5:35" s="7" customFormat="1" ht="261.75" customHeight="1" x14ac:dyDescent="0.25"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5:35" s="7" customFormat="1" ht="261.75" customHeight="1" x14ac:dyDescent="0.25"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5:35" s="7" customFormat="1" ht="261.75" customHeight="1" x14ac:dyDescent="0.25"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5:35" s="7" customFormat="1" ht="261.75" customHeight="1" x14ac:dyDescent="0.25"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5:35" s="7" customFormat="1" ht="261.75" customHeight="1" x14ac:dyDescent="0.25"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5:35" s="7" customFormat="1" ht="261.75" customHeight="1" x14ac:dyDescent="0.25"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5:35" s="7" customFormat="1" ht="261.75" customHeight="1" x14ac:dyDescent="0.25"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5:35" s="7" customFormat="1" ht="261.75" customHeight="1" x14ac:dyDescent="0.25"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5:35" s="7" customFormat="1" ht="261.75" customHeight="1" x14ac:dyDescent="0.25"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5:35" s="7" customFormat="1" ht="261.75" customHeight="1" x14ac:dyDescent="0.25"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5:35" s="7" customFormat="1" ht="261.75" customHeight="1" x14ac:dyDescent="0.25"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5:35" s="7" customFormat="1" ht="261.75" customHeight="1" x14ac:dyDescent="0.25"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5:35" s="7" customFormat="1" ht="261.75" customHeight="1" x14ac:dyDescent="0.25"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5:35" s="7" customFormat="1" ht="261.75" customHeight="1" x14ac:dyDescent="0.25"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5:35" s="7" customFormat="1" ht="261.75" customHeight="1" x14ac:dyDescent="0.25"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5:35" s="7" customFormat="1" ht="261.75" customHeight="1" x14ac:dyDescent="0.25"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5:35" s="7" customFormat="1" ht="261.75" customHeight="1" x14ac:dyDescent="0.25"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5:35" s="7" customFormat="1" ht="261.75" customHeight="1" x14ac:dyDescent="0.25"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5:35" s="7" customFormat="1" ht="261.75" customHeight="1" x14ac:dyDescent="0.25"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5:35" s="7" customFormat="1" ht="261.75" customHeight="1" x14ac:dyDescent="0.25"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5:35" s="7" customFormat="1" ht="261.75" customHeight="1" x14ac:dyDescent="0.25"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5:35" s="7" customFormat="1" ht="261.75" customHeight="1" x14ac:dyDescent="0.25"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5:35" s="7" customFormat="1" ht="261.75" customHeight="1" x14ac:dyDescent="0.25"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5:35" s="7" customFormat="1" ht="261.75" customHeight="1" x14ac:dyDescent="0.25"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5:35" s="7" customFormat="1" ht="261.75" customHeight="1" x14ac:dyDescent="0.25"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5:35" s="7" customFormat="1" ht="261.75" customHeight="1" x14ac:dyDescent="0.25"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5:35" s="7" customFormat="1" ht="261.75" customHeight="1" x14ac:dyDescent="0.25"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5:35" s="7" customFormat="1" ht="261.75" customHeight="1" x14ac:dyDescent="0.25"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5:35" s="7" customFormat="1" ht="261.75" customHeight="1" x14ac:dyDescent="0.25"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5:35" s="7" customFormat="1" ht="261.75" customHeight="1" x14ac:dyDescent="0.25"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5:35" s="7" customFormat="1" ht="261.75" customHeight="1" x14ac:dyDescent="0.25"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5:35" s="7" customFormat="1" ht="261.75" customHeight="1" x14ac:dyDescent="0.25"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5:35" s="7" customFormat="1" ht="261" customHeight="1" x14ac:dyDescent="0.25"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5:35" s="7" customFormat="1" ht="261" customHeight="1" x14ac:dyDescent="0.25"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5:35" s="7" customFormat="1" ht="261" customHeight="1" x14ac:dyDescent="0.25"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5:35" s="7" customFormat="1" ht="261" customHeight="1" x14ac:dyDescent="0.25"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2:35" s="7" customFormat="1" ht="261" customHeight="1" x14ac:dyDescent="0.25"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2:35" s="7" customFormat="1" ht="261" customHeight="1" x14ac:dyDescent="0.25"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2:35" s="7" customFormat="1" ht="261" customHeight="1" x14ac:dyDescent="0.25"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2:35" s="7" customFormat="1" ht="261" customHeight="1" x14ac:dyDescent="0.25"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2:35" s="7" customFormat="1" ht="261" customHeight="1" x14ac:dyDescent="0.25"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2:35" s="7" customFormat="1" ht="261" customHeight="1" x14ac:dyDescent="0.25"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2:35" s="7" customFormat="1" ht="261" customHeight="1" x14ac:dyDescent="0.25"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2:35" s="7" customFormat="1" ht="261" customHeight="1" x14ac:dyDescent="0.25"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2:35" s="7" customFormat="1" ht="261" customHeight="1" x14ac:dyDescent="0.25"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2:35" s="7" customFormat="1" ht="261" customHeight="1" x14ac:dyDescent="0.25"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2:35" s="7" customFormat="1" ht="261" customHeight="1" x14ac:dyDescent="0.25">
      <c r="B107" s="9"/>
      <c r="C107" s="9"/>
      <c r="D107" s="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2:35" s="7" customFormat="1" ht="261" customHeight="1" x14ac:dyDescent="0.25">
      <c r="B108" s="9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2:35" s="7" customFormat="1" ht="261" customHeight="1" x14ac:dyDescent="0.25">
      <c r="B109" s="9"/>
      <c r="C109" s="9"/>
      <c r="D109" s="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2:35" s="7" customFormat="1" x14ac:dyDescent="0.25">
      <c r="B110" s="9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2:35" s="7" customFormat="1" x14ac:dyDescent="0.25">
      <c r="B111" s="9"/>
      <c r="C111" s="9"/>
      <c r="D111" s="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2:35" s="7" customFormat="1" x14ac:dyDescent="0.25">
      <c r="B112" s="9"/>
      <c r="C112" s="9"/>
      <c r="D112" s="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2:35" s="7" customFormat="1" x14ac:dyDescent="0.25">
      <c r="B113" s="9"/>
      <c r="C113" s="9"/>
      <c r="D113" s="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2:35" s="7" customFormat="1" x14ac:dyDescent="0.25">
      <c r="B114" s="9"/>
      <c r="C114" s="9"/>
      <c r="D114" s="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2:35" s="7" customFormat="1" x14ac:dyDescent="0.25">
      <c r="B115" s="9"/>
      <c r="C115" s="9"/>
      <c r="D115" s="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2:35" s="7" customFormat="1" x14ac:dyDescent="0.25">
      <c r="B116" s="9"/>
      <c r="C116" s="9"/>
      <c r="D116" s="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 spans="2:35" s="7" customFormat="1" x14ac:dyDescent="0.25">
      <c r="B117" s="9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2:35" s="7" customFormat="1" x14ac:dyDescent="0.25">
      <c r="B118" s="9"/>
      <c r="C118" s="9"/>
      <c r="D118" s="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 spans="2:35" s="7" customFormat="1" x14ac:dyDescent="0.25">
      <c r="B119" s="9"/>
      <c r="C119" s="9"/>
      <c r="D119" s="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2:35" s="7" customFormat="1" x14ac:dyDescent="0.25">
      <c r="B120" s="9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 spans="2:35" s="7" customFormat="1" x14ac:dyDescent="0.25">
      <c r="B121" s="9"/>
      <c r="C121" s="9"/>
      <c r="D121" s="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2:35" s="7" customFormat="1" x14ac:dyDescent="0.25">
      <c r="B122" s="9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2:35" s="7" customFormat="1" x14ac:dyDescent="0.25">
      <c r="B123" s="9"/>
      <c r="C123" s="9"/>
      <c r="D123" s="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</sheetData>
  <mergeCells count="5">
    <mergeCell ref="B1:J2"/>
    <mergeCell ref="B4:B7"/>
    <mergeCell ref="B8:C8"/>
    <mergeCell ref="B10:B20"/>
    <mergeCell ref="B21:C21"/>
  </mergeCells>
  <pageMargins left="0.511811024" right="0.511811024" top="0.78740157499999996" bottom="0.78740157499999996" header="0.31496062000000002" footer="0.31496062000000002"/>
  <pageSetup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3"/>
  <sheetViews>
    <sheetView workbookViewId="0">
      <selection activeCell="A2" sqref="A2"/>
    </sheetView>
  </sheetViews>
  <sheetFormatPr defaultRowHeight="15" x14ac:dyDescent="0.25"/>
  <cols>
    <col min="1" max="1" width="39.28515625" style="7" customWidth="1"/>
    <col min="2" max="2" width="5.85546875" style="9" customWidth="1"/>
    <col min="3" max="3" width="22.140625" style="9" customWidth="1"/>
    <col min="4" max="4" width="20.28515625" style="9" customWidth="1"/>
    <col min="5" max="5" width="2.5703125" style="8" customWidth="1"/>
    <col min="6" max="6" width="30.42578125" style="8" customWidth="1"/>
    <col min="7" max="7" width="18.28515625" style="8" customWidth="1"/>
    <col min="8" max="8" width="15.85546875" style="8" customWidth="1"/>
    <col min="9" max="10" width="15" style="8" customWidth="1"/>
    <col min="11" max="35" width="9.140625" style="8"/>
    <col min="36" max="16384" width="9.140625" style="9"/>
  </cols>
  <sheetData>
    <row r="1" spans="1:35" s="7" customFormat="1" ht="32.25" customHeight="1" x14ac:dyDescent="0.25">
      <c r="A1" s="29" t="s">
        <v>42</v>
      </c>
      <c r="B1" s="33" t="s">
        <v>41</v>
      </c>
      <c r="C1" s="33"/>
      <c r="D1" s="33"/>
      <c r="E1" s="33"/>
      <c r="F1" s="33"/>
      <c r="G1" s="33"/>
      <c r="H1" s="33"/>
      <c r="I1" s="33"/>
      <c r="J1" s="33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21.75" customHeight="1" x14ac:dyDescent="0.25">
      <c r="B2" s="33"/>
      <c r="C2" s="33"/>
      <c r="D2" s="33"/>
      <c r="E2" s="33"/>
      <c r="F2" s="33"/>
      <c r="G2" s="33"/>
      <c r="H2" s="33"/>
      <c r="I2" s="33"/>
      <c r="J2" s="33"/>
    </row>
    <row r="3" spans="1:35" ht="10.5" customHeight="1" x14ac:dyDescent="0.3">
      <c r="B3" s="10"/>
      <c r="C3" s="10"/>
      <c r="D3" s="10"/>
      <c r="E3" s="10"/>
      <c r="F3" s="10"/>
      <c r="G3" s="10"/>
      <c r="H3" s="10"/>
      <c r="I3" s="10"/>
      <c r="J3" s="10"/>
    </row>
    <row r="4" spans="1:35" ht="21.75" customHeight="1" x14ac:dyDescent="0.3">
      <c r="B4" s="32" t="s">
        <v>4</v>
      </c>
      <c r="C4" s="21" t="s">
        <v>12</v>
      </c>
      <c r="D4" s="22" t="s">
        <v>11</v>
      </c>
      <c r="F4" s="23" t="s">
        <v>34</v>
      </c>
      <c r="G4" s="23" t="s">
        <v>5</v>
      </c>
      <c r="H4" s="23" t="s">
        <v>38</v>
      </c>
    </row>
    <row r="5" spans="1:35" ht="21.75" customHeight="1" x14ac:dyDescent="0.3">
      <c r="B5" s="32"/>
      <c r="C5" s="1" t="s">
        <v>6</v>
      </c>
      <c r="D5" s="2"/>
      <c r="F5" s="24" t="s">
        <v>6</v>
      </c>
      <c r="G5" s="25">
        <f>(D5+(D5*1.1%))-D11</f>
        <v>0</v>
      </c>
      <c r="H5" s="25">
        <f>G5-D5</f>
        <v>0</v>
      </c>
    </row>
    <row r="6" spans="1:35" ht="21.75" customHeight="1" x14ac:dyDescent="0.3">
      <c r="A6" s="11"/>
      <c r="B6" s="32"/>
      <c r="C6" s="1" t="s">
        <v>7</v>
      </c>
      <c r="D6" s="2"/>
      <c r="F6" s="24" t="s">
        <v>7</v>
      </c>
      <c r="G6" s="26">
        <f>(D6+G5+((D6+G5)*1.1%))-D12</f>
        <v>0</v>
      </c>
      <c r="H6" s="26">
        <f>G6-D6-D5</f>
        <v>0</v>
      </c>
    </row>
    <row r="7" spans="1:35" ht="21.75" customHeight="1" x14ac:dyDescent="0.3">
      <c r="A7" s="11"/>
      <c r="B7" s="32"/>
      <c r="C7" s="1" t="s">
        <v>8</v>
      </c>
      <c r="D7" s="2"/>
      <c r="F7" s="24" t="s">
        <v>8</v>
      </c>
      <c r="G7" s="26">
        <f>(D7+G6+((D7+G6)*1.1%))-D20</f>
        <v>0</v>
      </c>
      <c r="H7" s="26">
        <f>G7-D7-D6-D5</f>
        <v>0</v>
      </c>
    </row>
    <row r="8" spans="1:35" ht="21.75" customHeight="1" x14ac:dyDescent="0.3">
      <c r="A8" s="11"/>
      <c r="B8" s="34" t="s">
        <v>3</v>
      </c>
      <c r="C8" s="34"/>
      <c r="D8" s="12">
        <f>SUM(D5:D7)</f>
        <v>0</v>
      </c>
      <c r="F8" s="24" t="s">
        <v>24</v>
      </c>
      <c r="G8" s="26">
        <f>(G7+(G7*1.1%))-D14</f>
        <v>0</v>
      </c>
      <c r="H8" s="26">
        <f>(H7+(H7*0.7%))-E14</f>
        <v>0</v>
      </c>
    </row>
    <row r="9" spans="1:35" ht="21.75" customHeight="1" x14ac:dyDescent="0.3">
      <c r="B9" s="7"/>
      <c r="C9" s="7"/>
      <c r="D9" s="7"/>
      <c r="F9" s="24" t="s">
        <v>25</v>
      </c>
      <c r="G9" s="26">
        <f>(G8+(G8*1.1%))-D15</f>
        <v>0</v>
      </c>
      <c r="H9" s="26">
        <f>(H8+(H8*0.7%))-E15</f>
        <v>0</v>
      </c>
    </row>
    <row r="10" spans="1:35" ht="21.75" customHeight="1" x14ac:dyDescent="0.3">
      <c r="B10" s="32" t="s">
        <v>9</v>
      </c>
      <c r="C10" s="21" t="s">
        <v>10</v>
      </c>
      <c r="D10" s="22" t="s">
        <v>13</v>
      </c>
      <c r="F10" s="24" t="s">
        <v>26</v>
      </c>
      <c r="G10" s="26">
        <f>(G9+(G9*1.1%))-D16</f>
        <v>0</v>
      </c>
      <c r="H10" s="26">
        <f>(H9+(H9*0.7%))-E16</f>
        <v>0</v>
      </c>
    </row>
    <row r="11" spans="1:35" ht="21.75" customHeight="1" x14ac:dyDescent="0.3">
      <c r="B11" s="32"/>
      <c r="C11" s="1" t="s">
        <v>6</v>
      </c>
      <c r="D11" s="2"/>
      <c r="F11" s="24" t="s">
        <v>27</v>
      </c>
      <c r="G11" s="26">
        <f t="shared" ref="G11:G16" si="0">G10+(G10*1.1%)</f>
        <v>0</v>
      </c>
      <c r="H11" s="26">
        <f t="shared" ref="H11:H16" si="1">H10+(H10*0.7%)</f>
        <v>0</v>
      </c>
    </row>
    <row r="12" spans="1:35" ht="21.75" customHeight="1" x14ac:dyDescent="0.3">
      <c r="B12" s="32"/>
      <c r="C12" s="1" t="s">
        <v>7</v>
      </c>
      <c r="D12" s="2"/>
      <c r="F12" s="24" t="s">
        <v>28</v>
      </c>
      <c r="G12" s="26">
        <f t="shared" si="0"/>
        <v>0</v>
      </c>
      <c r="H12" s="26">
        <f t="shared" si="1"/>
        <v>0</v>
      </c>
    </row>
    <row r="13" spans="1:35" ht="21.75" customHeight="1" x14ac:dyDescent="0.3">
      <c r="B13" s="32"/>
      <c r="C13" s="1" t="s">
        <v>8</v>
      </c>
      <c r="D13" s="2"/>
      <c r="F13" s="24" t="s">
        <v>29</v>
      </c>
      <c r="G13" s="26">
        <f t="shared" si="0"/>
        <v>0</v>
      </c>
      <c r="H13" s="26">
        <f t="shared" si="1"/>
        <v>0</v>
      </c>
    </row>
    <row r="14" spans="1:35" ht="21.75" customHeight="1" x14ac:dyDescent="0.3">
      <c r="B14" s="32"/>
      <c r="C14" s="1" t="s">
        <v>24</v>
      </c>
      <c r="D14" s="2"/>
      <c r="F14" s="24" t="s">
        <v>30</v>
      </c>
      <c r="G14" s="26">
        <f t="shared" si="0"/>
        <v>0</v>
      </c>
      <c r="H14" s="26">
        <f t="shared" si="1"/>
        <v>0</v>
      </c>
    </row>
    <row r="15" spans="1:35" ht="21.75" customHeight="1" x14ac:dyDescent="0.3">
      <c r="B15" s="32"/>
      <c r="C15" s="1" t="s">
        <v>25</v>
      </c>
      <c r="D15" s="2"/>
      <c r="F15" s="24" t="s">
        <v>31</v>
      </c>
      <c r="G15" s="26">
        <f t="shared" si="0"/>
        <v>0</v>
      </c>
      <c r="H15" s="26">
        <f t="shared" si="1"/>
        <v>0</v>
      </c>
    </row>
    <row r="16" spans="1:35" ht="21.75" customHeight="1" x14ac:dyDescent="0.3">
      <c r="A16" s="13"/>
      <c r="B16" s="32"/>
      <c r="C16" s="1" t="s">
        <v>26</v>
      </c>
      <c r="D16" s="2"/>
      <c r="F16" s="24" t="s">
        <v>32</v>
      </c>
      <c r="G16" s="26">
        <f t="shared" si="0"/>
        <v>0</v>
      </c>
      <c r="H16" s="26">
        <f t="shared" si="1"/>
        <v>0</v>
      </c>
    </row>
    <row r="17" spans="1:35" ht="21.75" customHeight="1" x14ac:dyDescent="0.3">
      <c r="A17" s="13"/>
      <c r="B17" s="32"/>
      <c r="C17" s="1" t="s">
        <v>27</v>
      </c>
      <c r="D17" s="2"/>
      <c r="F17" s="27" t="s">
        <v>33</v>
      </c>
      <c r="G17" s="12"/>
      <c r="H17" s="12">
        <f>SUM(H5:H16)</f>
        <v>0</v>
      </c>
    </row>
    <row r="18" spans="1:35" ht="21.75" customHeight="1" x14ac:dyDescent="0.3">
      <c r="A18" s="13"/>
      <c r="B18" s="32"/>
      <c r="C18" s="1" t="s">
        <v>28</v>
      </c>
      <c r="D18" s="2"/>
    </row>
    <row r="19" spans="1:35" ht="21.75" customHeight="1" x14ac:dyDescent="0.3">
      <c r="A19" s="13"/>
      <c r="B19" s="32"/>
      <c r="C19" s="1" t="s">
        <v>29</v>
      </c>
      <c r="D19" s="2"/>
      <c r="F19" s="23" t="s">
        <v>39</v>
      </c>
      <c r="G19" s="28" t="s">
        <v>35</v>
      </c>
    </row>
    <row r="20" spans="1:35" ht="21.75" customHeight="1" x14ac:dyDescent="0.3">
      <c r="A20" s="13"/>
      <c r="B20" s="32"/>
      <c r="C20" s="1" t="s">
        <v>30</v>
      </c>
      <c r="D20" s="2"/>
      <c r="F20" s="1" t="s">
        <v>3</v>
      </c>
      <c r="G20" s="2">
        <f>D8</f>
        <v>0</v>
      </c>
    </row>
    <row r="21" spans="1:35" ht="21.75" customHeight="1" x14ac:dyDescent="0.3">
      <c r="A21" s="13"/>
      <c r="B21" s="34" t="s">
        <v>37</v>
      </c>
      <c r="C21" s="34"/>
      <c r="D21" s="12">
        <f>SUM(D11:D20)</f>
        <v>0</v>
      </c>
      <c r="F21" s="1" t="s">
        <v>36</v>
      </c>
      <c r="G21" s="2">
        <f>H17</f>
        <v>0</v>
      </c>
    </row>
    <row r="22" spans="1:35" ht="21.75" customHeight="1" x14ac:dyDescent="0.25">
      <c r="A22" s="13"/>
      <c r="B22" s="7"/>
      <c r="C22" s="7"/>
      <c r="D22" s="7"/>
    </row>
    <row r="23" spans="1:35" ht="21.75" customHeight="1" x14ac:dyDescent="0.25">
      <c r="B23" s="7"/>
      <c r="C23" s="7"/>
      <c r="D23" s="7"/>
    </row>
    <row r="24" spans="1:35" ht="21.75" customHeight="1" x14ac:dyDescent="0.25">
      <c r="B24" s="7"/>
      <c r="C24" s="7"/>
      <c r="D24" s="7"/>
    </row>
    <row r="25" spans="1:35" ht="21.75" customHeight="1" x14ac:dyDescent="0.25">
      <c r="B25" s="7"/>
      <c r="C25" s="7"/>
      <c r="D25" s="7"/>
    </row>
    <row r="26" spans="1:35" ht="21.75" customHeight="1" x14ac:dyDescent="0.25">
      <c r="B26" s="7"/>
      <c r="C26" s="7"/>
      <c r="D26" s="7"/>
    </row>
    <row r="27" spans="1:35" ht="21.75" customHeight="1" x14ac:dyDescent="0.25">
      <c r="B27" s="7"/>
      <c r="C27" s="7"/>
      <c r="D27" s="7"/>
    </row>
    <row r="28" spans="1:35" ht="21.75" customHeight="1" x14ac:dyDescent="0.25">
      <c r="B28" s="7"/>
      <c r="C28" s="7"/>
      <c r="D28" s="7"/>
    </row>
    <row r="29" spans="1:35" ht="21.75" customHeight="1" x14ac:dyDescent="0.25">
      <c r="B29" s="7"/>
      <c r="C29" s="7"/>
      <c r="D29" s="7"/>
    </row>
    <row r="30" spans="1:35" ht="21.75" customHeight="1" x14ac:dyDescent="0.25">
      <c r="B30" s="7"/>
      <c r="C30" s="7"/>
      <c r="D30" s="7"/>
    </row>
    <row r="31" spans="1:35" s="7" customFormat="1" ht="21.75" customHeight="1" x14ac:dyDescent="0.25"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s="7" customFormat="1" x14ac:dyDescent="0.25"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5:35" s="7" customFormat="1" x14ac:dyDescent="0.25"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5:35" s="7" customFormat="1" x14ac:dyDescent="0.25"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5:35" s="7" customFormat="1" x14ac:dyDescent="0.25"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5:35" s="7" customFormat="1" x14ac:dyDescent="0.25"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5:35" s="7" customFormat="1" x14ac:dyDescent="0.25"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5:35" s="7" customFormat="1" x14ac:dyDescent="0.25"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5:35" s="7" customFormat="1" x14ac:dyDescent="0.25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5:35" s="7" customFormat="1" x14ac:dyDescent="0.25"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5:35" s="7" customFormat="1" x14ac:dyDescent="0.25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5:35" s="7" customFormat="1" x14ac:dyDescent="0.25"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5:35" s="7" customFormat="1" x14ac:dyDescent="0.25"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5:35" s="7" customFormat="1" x14ac:dyDescent="0.25"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5:35" s="7" customFormat="1" x14ac:dyDescent="0.25"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5:35" s="7" customFormat="1" x14ac:dyDescent="0.25"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5:35" s="7" customFormat="1" x14ac:dyDescent="0.25"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5:35" s="7" customFormat="1" x14ac:dyDescent="0.25"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5:35" s="7" customFormat="1" x14ac:dyDescent="0.25"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5:35" s="7" customFormat="1" x14ac:dyDescent="0.25"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5:35" s="7" customFormat="1" x14ac:dyDescent="0.25"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5:35" s="7" customFormat="1" x14ac:dyDescent="0.25"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5:35" s="7" customFormat="1" ht="261.75" customHeight="1" x14ac:dyDescent="0.25"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5:35" s="7" customFormat="1" ht="261.75" customHeight="1" x14ac:dyDescent="0.25"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5:35" s="7" customFormat="1" ht="261.75" customHeight="1" x14ac:dyDescent="0.25"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5:35" s="7" customFormat="1" ht="261.75" customHeight="1" x14ac:dyDescent="0.25"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5:35" s="7" customFormat="1" ht="261.75" customHeight="1" x14ac:dyDescent="0.2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5:35" s="7" customFormat="1" ht="261.75" customHeight="1" x14ac:dyDescent="0.25"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5:35" s="7" customFormat="1" ht="261.75" customHeight="1" x14ac:dyDescent="0.25"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5:35" s="7" customFormat="1" ht="261.75" customHeight="1" x14ac:dyDescent="0.25"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5:35" s="7" customFormat="1" ht="261.75" customHeight="1" x14ac:dyDescent="0.25"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5:35" s="7" customFormat="1" ht="261.75" customHeight="1" x14ac:dyDescent="0.25"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5:35" s="7" customFormat="1" ht="261.75" customHeight="1" x14ac:dyDescent="0.25"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5:35" s="7" customFormat="1" ht="261.75" customHeight="1" x14ac:dyDescent="0.25"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5:35" s="7" customFormat="1" ht="261.75" customHeight="1" x14ac:dyDescent="0.25"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5:35" s="7" customFormat="1" ht="261.75" customHeight="1" x14ac:dyDescent="0.25"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5:35" s="7" customFormat="1" ht="261.75" customHeight="1" x14ac:dyDescent="0.25"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5:35" s="7" customFormat="1" ht="261.75" customHeight="1" x14ac:dyDescent="0.25"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5:35" s="7" customFormat="1" ht="261.75" customHeight="1" x14ac:dyDescent="0.25"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5:35" s="7" customFormat="1" ht="261.75" customHeight="1" x14ac:dyDescent="0.25"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5:35" s="7" customFormat="1" ht="261.75" customHeight="1" x14ac:dyDescent="0.25"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5:35" s="7" customFormat="1" ht="261.75" customHeight="1" x14ac:dyDescent="0.25"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5:35" s="7" customFormat="1" ht="261.75" customHeight="1" x14ac:dyDescent="0.25"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5:35" s="7" customFormat="1" ht="261.75" customHeight="1" x14ac:dyDescent="0.25"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5:35" s="7" customFormat="1" ht="261.75" customHeight="1" x14ac:dyDescent="0.25"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5:35" s="7" customFormat="1" ht="261.75" customHeight="1" x14ac:dyDescent="0.25"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5:35" s="7" customFormat="1" ht="261.75" customHeight="1" x14ac:dyDescent="0.25"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5:35" s="7" customFormat="1" ht="261.75" customHeight="1" x14ac:dyDescent="0.25"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5:35" s="7" customFormat="1" ht="261.75" customHeight="1" x14ac:dyDescent="0.25"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5:35" s="7" customFormat="1" ht="261.75" customHeight="1" x14ac:dyDescent="0.25"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5:35" s="7" customFormat="1" ht="261.75" customHeight="1" x14ac:dyDescent="0.25"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5:35" s="7" customFormat="1" ht="261.75" customHeight="1" x14ac:dyDescent="0.25"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5:35" s="7" customFormat="1" ht="261.75" customHeight="1" x14ac:dyDescent="0.25"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5:35" s="7" customFormat="1" ht="261.75" customHeight="1" x14ac:dyDescent="0.25"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5:35" s="7" customFormat="1" ht="261.75" customHeight="1" x14ac:dyDescent="0.25"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5:35" s="7" customFormat="1" ht="261.75" customHeight="1" x14ac:dyDescent="0.25"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5:35" s="7" customFormat="1" ht="261.75" customHeight="1" x14ac:dyDescent="0.25"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5:35" s="7" customFormat="1" ht="261.75" customHeight="1" x14ac:dyDescent="0.25"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5:35" s="7" customFormat="1" ht="261.75" customHeight="1" x14ac:dyDescent="0.25"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5:35" s="7" customFormat="1" ht="261.75" customHeight="1" x14ac:dyDescent="0.25"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5:35" s="7" customFormat="1" ht="261.75" customHeight="1" x14ac:dyDescent="0.25"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5:35" s="7" customFormat="1" ht="261.75" customHeight="1" x14ac:dyDescent="0.25"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5:35" s="7" customFormat="1" ht="261" customHeight="1" x14ac:dyDescent="0.25"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5:35" s="7" customFormat="1" ht="261" customHeight="1" x14ac:dyDescent="0.25"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5:35" s="7" customFormat="1" ht="261" customHeight="1" x14ac:dyDescent="0.25"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5:35" s="7" customFormat="1" ht="261" customHeight="1" x14ac:dyDescent="0.25"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2:35" s="7" customFormat="1" ht="261" customHeight="1" x14ac:dyDescent="0.25"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2:35" s="7" customFormat="1" ht="261" customHeight="1" x14ac:dyDescent="0.25"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2:35" s="7" customFormat="1" ht="261" customHeight="1" x14ac:dyDescent="0.25"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2:35" s="7" customFormat="1" ht="261" customHeight="1" x14ac:dyDescent="0.25"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2:35" s="7" customFormat="1" ht="261" customHeight="1" x14ac:dyDescent="0.25"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2:35" s="7" customFormat="1" ht="261" customHeight="1" x14ac:dyDescent="0.25"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2:35" s="7" customFormat="1" ht="261" customHeight="1" x14ac:dyDescent="0.25"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2:35" s="7" customFormat="1" ht="261" customHeight="1" x14ac:dyDescent="0.25"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2:35" s="7" customFormat="1" ht="261" customHeight="1" x14ac:dyDescent="0.25"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2:35" s="7" customFormat="1" ht="261" customHeight="1" x14ac:dyDescent="0.25"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2:35" s="7" customFormat="1" ht="261" customHeight="1" x14ac:dyDescent="0.25">
      <c r="B107" s="9"/>
      <c r="C107" s="9"/>
      <c r="D107" s="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2:35" s="7" customFormat="1" ht="261" customHeight="1" x14ac:dyDescent="0.25">
      <c r="B108" s="9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2:35" s="7" customFormat="1" ht="261" customHeight="1" x14ac:dyDescent="0.25">
      <c r="B109" s="9"/>
      <c r="C109" s="9"/>
      <c r="D109" s="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2:35" s="7" customFormat="1" x14ac:dyDescent="0.25">
      <c r="B110" s="9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2:35" s="7" customFormat="1" x14ac:dyDescent="0.25">
      <c r="B111" s="9"/>
      <c r="C111" s="9"/>
      <c r="D111" s="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2:35" s="7" customFormat="1" x14ac:dyDescent="0.25">
      <c r="B112" s="9"/>
      <c r="C112" s="9"/>
      <c r="D112" s="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2:35" s="7" customFormat="1" x14ac:dyDescent="0.25">
      <c r="B113" s="9"/>
      <c r="C113" s="9"/>
      <c r="D113" s="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2:35" s="7" customFormat="1" x14ac:dyDescent="0.25">
      <c r="B114" s="9"/>
      <c r="C114" s="9"/>
      <c r="D114" s="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2:35" s="7" customFormat="1" x14ac:dyDescent="0.25">
      <c r="B115" s="9"/>
      <c r="C115" s="9"/>
      <c r="D115" s="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2:35" s="7" customFormat="1" x14ac:dyDescent="0.25">
      <c r="B116" s="9"/>
      <c r="C116" s="9"/>
      <c r="D116" s="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 spans="2:35" s="7" customFormat="1" x14ac:dyDescent="0.25">
      <c r="B117" s="9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2:35" s="7" customFormat="1" x14ac:dyDescent="0.25">
      <c r="B118" s="9"/>
      <c r="C118" s="9"/>
      <c r="D118" s="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 spans="2:35" s="7" customFormat="1" x14ac:dyDescent="0.25">
      <c r="B119" s="9"/>
      <c r="C119" s="9"/>
      <c r="D119" s="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2:35" s="7" customFormat="1" x14ac:dyDescent="0.25">
      <c r="B120" s="9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 spans="2:35" s="7" customFormat="1" x14ac:dyDescent="0.25">
      <c r="B121" s="9"/>
      <c r="C121" s="9"/>
      <c r="D121" s="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2:35" s="7" customFormat="1" x14ac:dyDescent="0.25">
      <c r="B122" s="9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2:35" s="7" customFormat="1" x14ac:dyDescent="0.25">
      <c r="B123" s="9"/>
      <c r="C123" s="9"/>
      <c r="D123" s="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</sheetData>
  <mergeCells count="5">
    <mergeCell ref="B1:J2"/>
    <mergeCell ref="B4:B7"/>
    <mergeCell ref="B8:C8"/>
    <mergeCell ref="B10:B20"/>
    <mergeCell ref="B21:C21"/>
  </mergeCells>
  <pageMargins left="0.511811024" right="0.511811024" top="0.78740157499999996" bottom="0.78740157499999996" header="0.31496062000000002" footer="0.31496062000000002"/>
  <pageSetup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3"/>
  <sheetViews>
    <sheetView workbookViewId="0">
      <selection activeCell="A13" sqref="A13"/>
    </sheetView>
  </sheetViews>
  <sheetFormatPr defaultRowHeight="15" x14ac:dyDescent="0.25"/>
  <cols>
    <col min="1" max="1" width="39.28515625" style="7" customWidth="1"/>
    <col min="2" max="2" width="5.85546875" style="9" customWidth="1"/>
    <col min="3" max="3" width="22.140625" style="9" customWidth="1"/>
    <col min="4" max="4" width="20.28515625" style="9" customWidth="1"/>
    <col min="5" max="5" width="2.5703125" style="8" customWidth="1"/>
    <col min="6" max="6" width="30.42578125" style="8" customWidth="1"/>
    <col min="7" max="7" width="18.28515625" style="8" customWidth="1"/>
    <col min="8" max="8" width="15.85546875" style="8" customWidth="1"/>
    <col min="9" max="10" width="15" style="8" customWidth="1"/>
    <col min="11" max="35" width="9.140625" style="8"/>
    <col min="36" max="16384" width="9.140625" style="9"/>
  </cols>
  <sheetData>
    <row r="1" spans="1:35" s="7" customFormat="1" ht="32.25" customHeight="1" x14ac:dyDescent="0.25">
      <c r="A1" s="29" t="s">
        <v>42</v>
      </c>
      <c r="B1" s="33" t="s">
        <v>41</v>
      </c>
      <c r="C1" s="33"/>
      <c r="D1" s="33"/>
      <c r="E1" s="33"/>
      <c r="F1" s="33"/>
      <c r="G1" s="33"/>
      <c r="H1" s="33"/>
      <c r="I1" s="33"/>
      <c r="J1" s="33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21.75" customHeight="1" x14ac:dyDescent="0.25">
      <c r="B2" s="33"/>
      <c r="C2" s="33"/>
      <c r="D2" s="33"/>
      <c r="E2" s="33"/>
      <c r="F2" s="33"/>
      <c r="G2" s="33"/>
      <c r="H2" s="33"/>
      <c r="I2" s="33"/>
      <c r="J2" s="33"/>
    </row>
    <row r="3" spans="1:35" ht="10.5" customHeight="1" x14ac:dyDescent="0.3">
      <c r="B3" s="10"/>
      <c r="C3" s="10"/>
      <c r="D3" s="10"/>
      <c r="E3" s="10"/>
      <c r="F3" s="10"/>
      <c r="G3" s="10"/>
      <c r="H3" s="10"/>
      <c r="I3" s="10"/>
      <c r="J3" s="10"/>
    </row>
    <row r="4" spans="1:35" ht="21.75" customHeight="1" x14ac:dyDescent="0.3">
      <c r="B4" s="32" t="s">
        <v>4</v>
      </c>
      <c r="C4" s="21" t="s">
        <v>12</v>
      </c>
      <c r="D4" s="22" t="s">
        <v>11</v>
      </c>
      <c r="F4" s="23" t="s">
        <v>34</v>
      </c>
      <c r="G4" s="23" t="s">
        <v>5</v>
      </c>
      <c r="H4" s="23" t="s">
        <v>38</v>
      </c>
    </row>
    <row r="5" spans="1:35" ht="21.75" customHeight="1" x14ac:dyDescent="0.3">
      <c r="B5" s="32"/>
      <c r="C5" s="1" t="s">
        <v>6</v>
      </c>
      <c r="D5" s="2"/>
      <c r="F5" s="24" t="s">
        <v>6</v>
      </c>
      <c r="G5" s="25">
        <f>(D5+(D5*1.1%))-D11</f>
        <v>0</v>
      </c>
      <c r="H5" s="25">
        <f>G5-D5</f>
        <v>0</v>
      </c>
    </row>
    <row r="6" spans="1:35" ht="21.75" customHeight="1" x14ac:dyDescent="0.3">
      <c r="A6" s="11"/>
      <c r="B6" s="32"/>
      <c r="C6" s="1" t="s">
        <v>7</v>
      </c>
      <c r="D6" s="2"/>
      <c r="F6" s="24" t="s">
        <v>7</v>
      </c>
      <c r="G6" s="26">
        <f>(D6+G5+((D6+G5)*1.1%))-D12</f>
        <v>0</v>
      </c>
      <c r="H6" s="26">
        <f>G6-D6-D5</f>
        <v>0</v>
      </c>
    </row>
    <row r="7" spans="1:35" ht="21.75" customHeight="1" x14ac:dyDescent="0.3">
      <c r="A7" s="11"/>
      <c r="B7" s="32"/>
      <c r="C7" s="1" t="s">
        <v>8</v>
      </c>
      <c r="D7" s="2"/>
      <c r="F7" s="24" t="s">
        <v>8</v>
      </c>
      <c r="G7" s="26">
        <f>(D7+G6+((D7+G6)*1.1%))-D20</f>
        <v>0</v>
      </c>
      <c r="H7" s="26">
        <f>G7-D7-D6-D5</f>
        <v>0</v>
      </c>
    </row>
    <row r="8" spans="1:35" ht="21.75" customHeight="1" x14ac:dyDescent="0.3">
      <c r="A8" s="11"/>
      <c r="B8" s="34" t="s">
        <v>3</v>
      </c>
      <c r="C8" s="34"/>
      <c r="D8" s="12">
        <f>SUM(D5:D7)</f>
        <v>0</v>
      </c>
      <c r="F8" s="24" t="s">
        <v>24</v>
      </c>
      <c r="G8" s="26">
        <f>(G7+(G7*1.1%))-D14</f>
        <v>0</v>
      </c>
      <c r="H8" s="26">
        <f>(H7+(H7*0.7%))-E14</f>
        <v>0</v>
      </c>
    </row>
    <row r="9" spans="1:35" ht="21.75" customHeight="1" x14ac:dyDescent="0.3">
      <c r="B9" s="7"/>
      <c r="C9" s="7"/>
      <c r="D9" s="7"/>
      <c r="F9" s="24" t="s">
        <v>25</v>
      </c>
      <c r="G9" s="26">
        <f>(G8+(G8*1.1%))-D15</f>
        <v>0</v>
      </c>
      <c r="H9" s="26">
        <f>(H8+(H8*0.7%))-E15</f>
        <v>0</v>
      </c>
    </row>
    <row r="10" spans="1:35" ht="21.75" customHeight="1" x14ac:dyDescent="0.3">
      <c r="B10" s="32" t="s">
        <v>9</v>
      </c>
      <c r="C10" s="21" t="s">
        <v>10</v>
      </c>
      <c r="D10" s="22" t="s">
        <v>13</v>
      </c>
      <c r="F10" s="24" t="s">
        <v>26</v>
      </c>
      <c r="G10" s="26">
        <f>(G9+(G9*1.1%))-D16</f>
        <v>0</v>
      </c>
      <c r="H10" s="26">
        <f>(H9+(H9*0.7%))-E16</f>
        <v>0</v>
      </c>
    </row>
    <row r="11" spans="1:35" ht="21.75" customHeight="1" x14ac:dyDescent="0.3">
      <c r="B11" s="32"/>
      <c r="C11" s="1" t="s">
        <v>6</v>
      </c>
      <c r="D11" s="2"/>
      <c r="F11" s="24" t="s">
        <v>27</v>
      </c>
      <c r="G11" s="26">
        <f t="shared" ref="G11:G16" si="0">G10+(G10*1.1%)</f>
        <v>0</v>
      </c>
      <c r="H11" s="26">
        <f t="shared" ref="H11:H16" si="1">H10+(H10*0.7%)</f>
        <v>0</v>
      </c>
    </row>
    <row r="12" spans="1:35" ht="21.75" customHeight="1" x14ac:dyDescent="0.3">
      <c r="B12" s="32"/>
      <c r="C12" s="1" t="s">
        <v>7</v>
      </c>
      <c r="D12" s="2"/>
      <c r="F12" s="24" t="s">
        <v>28</v>
      </c>
      <c r="G12" s="26">
        <f t="shared" si="0"/>
        <v>0</v>
      </c>
      <c r="H12" s="26">
        <f t="shared" si="1"/>
        <v>0</v>
      </c>
    </row>
    <row r="13" spans="1:35" ht="21.75" customHeight="1" x14ac:dyDescent="0.3">
      <c r="B13" s="32"/>
      <c r="C13" s="1" t="s">
        <v>8</v>
      </c>
      <c r="D13" s="2"/>
      <c r="F13" s="24" t="s">
        <v>29</v>
      </c>
      <c r="G13" s="26">
        <f t="shared" si="0"/>
        <v>0</v>
      </c>
      <c r="H13" s="26">
        <f t="shared" si="1"/>
        <v>0</v>
      </c>
    </row>
    <row r="14" spans="1:35" ht="21.75" customHeight="1" x14ac:dyDescent="0.3">
      <c r="B14" s="32"/>
      <c r="C14" s="1" t="s">
        <v>24</v>
      </c>
      <c r="D14" s="2"/>
      <c r="F14" s="24" t="s">
        <v>30</v>
      </c>
      <c r="G14" s="26">
        <f t="shared" si="0"/>
        <v>0</v>
      </c>
      <c r="H14" s="26">
        <f t="shared" si="1"/>
        <v>0</v>
      </c>
    </row>
    <row r="15" spans="1:35" ht="21.75" customHeight="1" x14ac:dyDescent="0.3">
      <c r="B15" s="32"/>
      <c r="C15" s="1" t="s">
        <v>25</v>
      </c>
      <c r="D15" s="2"/>
      <c r="F15" s="24" t="s">
        <v>31</v>
      </c>
      <c r="G15" s="26">
        <f t="shared" si="0"/>
        <v>0</v>
      </c>
      <c r="H15" s="26">
        <f t="shared" si="1"/>
        <v>0</v>
      </c>
    </row>
    <row r="16" spans="1:35" ht="21.75" customHeight="1" x14ac:dyDescent="0.3">
      <c r="A16" s="13"/>
      <c r="B16" s="32"/>
      <c r="C16" s="1" t="s">
        <v>26</v>
      </c>
      <c r="D16" s="2"/>
      <c r="F16" s="24" t="s">
        <v>32</v>
      </c>
      <c r="G16" s="26">
        <f t="shared" si="0"/>
        <v>0</v>
      </c>
      <c r="H16" s="26">
        <f t="shared" si="1"/>
        <v>0</v>
      </c>
    </row>
    <row r="17" spans="1:35" ht="21.75" customHeight="1" x14ac:dyDescent="0.3">
      <c r="A17" s="13"/>
      <c r="B17" s="32"/>
      <c r="C17" s="1" t="s">
        <v>27</v>
      </c>
      <c r="D17" s="2"/>
      <c r="F17" s="27" t="s">
        <v>33</v>
      </c>
      <c r="G17" s="12"/>
      <c r="H17" s="12">
        <f>SUM(H5:H16)</f>
        <v>0</v>
      </c>
    </row>
    <row r="18" spans="1:35" ht="21.75" customHeight="1" x14ac:dyDescent="0.3">
      <c r="A18" s="13"/>
      <c r="B18" s="32"/>
      <c r="C18" s="1" t="s">
        <v>28</v>
      </c>
      <c r="D18" s="2"/>
    </row>
    <row r="19" spans="1:35" ht="21.75" customHeight="1" x14ac:dyDescent="0.3">
      <c r="A19" s="13"/>
      <c r="B19" s="32"/>
      <c r="C19" s="1" t="s">
        <v>29</v>
      </c>
      <c r="D19" s="2"/>
      <c r="F19" s="23" t="s">
        <v>39</v>
      </c>
      <c r="G19" s="28" t="s">
        <v>35</v>
      </c>
    </row>
    <row r="20" spans="1:35" ht="21.75" customHeight="1" x14ac:dyDescent="0.3">
      <c r="A20" s="13"/>
      <c r="B20" s="32"/>
      <c r="C20" s="1" t="s">
        <v>30</v>
      </c>
      <c r="D20" s="2"/>
      <c r="F20" s="1" t="s">
        <v>3</v>
      </c>
      <c r="G20" s="2">
        <f>D8</f>
        <v>0</v>
      </c>
    </row>
    <row r="21" spans="1:35" ht="21.75" customHeight="1" x14ac:dyDescent="0.3">
      <c r="A21" s="13"/>
      <c r="B21" s="34" t="s">
        <v>37</v>
      </c>
      <c r="C21" s="34"/>
      <c r="D21" s="12">
        <f>SUM(D11:D20)</f>
        <v>0</v>
      </c>
      <c r="F21" s="1" t="s">
        <v>36</v>
      </c>
      <c r="G21" s="2">
        <f>H17</f>
        <v>0</v>
      </c>
    </row>
    <row r="22" spans="1:35" ht="21.75" customHeight="1" x14ac:dyDescent="0.25">
      <c r="A22" s="13"/>
      <c r="B22" s="7"/>
      <c r="C22" s="7"/>
      <c r="D22" s="7"/>
    </row>
    <row r="23" spans="1:35" ht="21.75" customHeight="1" x14ac:dyDescent="0.25">
      <c r="B23" s="7"/>
      <c r="C23" s="7"/>
      <c r="D23" s="7"/>
    </row>
    <row r="24" spans="1:35" ht="21.75" customHeight="1" x14ac:dyDescent="0.25">
      <c r="B24" s="7"/>
      <c r="C24" s="7"/>
      <c r="D24" s="7"/>
    </row>
    <row r="25" spans="1:35" ht="21.75" customHeight="1" x14ac:dyDescent="0.25">
      <c r="B25" s="7"/>
      <c r="C25" s="7"/>
      <c r="D25" s="7"/>
    </row>
    <row r="26" spans="1:35" ht="21.75" customHeight="1" x14ac:dyDescent="0.25">
      <c r="B26" s="7"/>
      <c r="C26" s="7"/>
      <c r="D26" s="7"/>
    </row>
    <row r="27" spans="1:35" ht="21.75" customHeight="1" x14ac:dyDescent="0.25">
      <c r="B27" s="7"/>
      <c r="C27" s="7"/>
      <c r="D27" s="7"/>
    </row>
    <row r="28" spans="1:35" ht="21.75" customHeight="1" x14ac:dyDescent="0.25">
      <c r="B28" s="7"/>
      <c r="C28" s="7"/>
      <c r="D28" s="7"/>
    </row>
    <row r="29" spans="1:35" ht="21.75" customHeight="1" x14ac:dyDescent="0.25">
      <c r="B29" s="7"/>
      <c r="C29" s="7"/>
      <c r="D29" s="7"/>
    </row>
    <row r="30" spans="1:35" ht="21.75" customHeight="1" x14ac:dyDescent="0.25">
      <c r="B30" s="7"/>
      <c r="C30" s="7"/>
      <c r="D30" s="7"/>
    </row>
    <row r="31" spans="1:35" s="7" customFormat="1" ht="21.75" customHeight="1" x14ac:dyDescent="0.25"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s="7" customFormat="1" x14ac:dyDescent="0.25"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5:35" s="7" customFormat="1" x14ac:dyDescent="0.25"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5:35" s="7" customFormat="1" x14ac:dyDescent="0.25"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5:35" s="7" customFormat="1" x14ac:dyDescent="0.25"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5:35" s="7" customFormat="1" x14ac:dyDescent="0.25"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5:35" s="7" customFormat="1" x14ac:dyDescent="0.25"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5:35" s="7" customFormat="1" x14ac:dyDescent="0.25"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5:35" s="7" customFormat="1" x14ac:dyDescent="0.25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5:35" s="7" customFormat="1" x14ac:dyDescent="0.25"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5:35" s="7" customFormat="1" x14ac:dyDescent="0.25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5:35" s="7" customFormat="1" x14ac:dyDescent="0.25"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5:35" s="7" customFormat="1" x14ac:dyDescent="0.25"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5:35" s="7" customFormat="1" x14ac:dyDescent="0.25"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5:35" s="7" customFormat="1" x14ac:dyDescent="0.25"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5:35" s="7" customFormat="1" x14ac:dyDescent="0.25"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5:35" s="7" customFormat="1" x14ac:dyDescent="0.25"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5:35" s="7" customFormat="1" x14ac:dyDescent="0.25"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5:35" s="7" customFormat="1" x14ac:dyDescent="0.25"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5:35" s="7" customFormat="1" x14ac:dyDescent="0.25"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5:35" s="7" customFormat="1" x14ac:dyDescent="0.25"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5:35" s="7" customFormat="1" x14ac:dyDescent="0.25"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5:35" s="7" customFormat="1" ht="261.75" customHeight="1" x14ac:dyDescent="0.25"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5:35" s="7" customFormat="1" ht="261.75" customHeight="1" x14ac:dyDescent="0.25"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5:35" s="7" customFormat="1" ht="261.75" customHeight="1" x14ac:dyDescent="0.25"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5:35" s="7" customFormat="1" ht="261.75" customHeight="1" x14ac:dyDescent="0.25"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5:35" s="7" customFormat="1" ht="261.75" customHeight="1" x14ac:dyDescent="0.25"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5:35" s="7" customFormat="1" ht="261.75" customHeight="1" x14ac:dyDescent="0.25"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5:35" s="7" customFormat="1" ht="261.75" customHeight="1" x14ac:dyDescent="0.25"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5:35" s="7" customFormat="1" ht="261.75" customHeight="1" x14ac:dyDescent="0.25"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5:35" s="7" customFormat="1" ht="261.75" customHeight="1" x14ac:dyDescent="0.25"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5:35" s="7" customFormat="1" ht="261.75" customHeight="1" x14ac:dyDescent="0.25"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5:35" s="7" customFormat="1" ht="261.75" customHeight="1" x14ac:dyDescent="0.25"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5:35" s="7" customFormat="1" ht="261.75" customHeight="1" x14ac:dyDescent="0.25"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5:35" s="7" customFormat="1" ht="261.75" customHeight="1" x14ac:dyDescent="0.25"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5:35" s="7" customFormat="1" ht="261.75" customHeight="1" x14ac:dyDescent="0.25"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5:35" s="7" customFormat="1" ht="261.75" customHeight="1" x14ac:dyDescent="0.25"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5:35" s="7" customFormat="1" ht="261.75" customHeight="1" x14ac:dyDescent="0.25"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5:35" s="7" customFormat="1" ht="261.75" customHeight="1" x14ac:dyDescent="0.25"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5:35" s="7" customFormat="1" ht="261.75" customHeight="1" x14ac:dyDescent="0.25"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5:35" s="7" customFormat="1" ht="261.75" customHeight="1" x14ac:dyDescent="0.25"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5:35" s="7" customFormat="1" ht="261.75" customHeight="1" x14ac:dyDescent="0.25"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5:35" s="7" customFormat="1" ht="261.75" customHeight="1" x14ac:dyDescent="0.25"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5:35" s="7" customFormat="1" ht="261.75" customHeight="1" x14ac:dyDescent="0.25"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5:35" s="7" customFormat="1" ht="261.75" customHeight="1" x14ac:dyDescent="0.25"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5:35" s="7" customFormat="1" ht="261.75" customHeight="1" x14ac:dyDescent="0.25"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5:35" s="7" customFormat="1" ht="261.75" customHeight="1" x14ac:dyDescent="0.25"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5:35" s="7" customFormat="1" ht="261.75" customHeight="1" x14ac:dyDescent="0.25"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5:35" s="7" customFormat="1" ht="261.75" customHeight="1" x14ac:dyDescent="0.25"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5:35" s="7" customFormat="1" ht="261.75" customHeight="1" x14ac:dyDescent="0.25"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5:35" s="7" customFormat="1" ht="261.75" customHeight="1" x14ac:dyDescent="0.25"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5:35" s="7" customFormat="1" ht="261.75" customHeight="1" x14ac:dyDescent="0.25"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5:35" s="7" customFormat="1" ht="261.75" customHeight="1" x14ac:dyDescent="0.25"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5:35" s="7" customFormat="1" ht="261.75" customHeight="1" x14ac:dyDescent="0.25"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5:35" s="7" customFormat="1" ht="261.75" customHeight="1" x14ac:dyDescent="0.25"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5:35" s="7" customFormat="1" ht="261.75" customHeight="1" x14ac:dyDescent="0.25"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5:35" s="7" customFormat="1" ht="261.75" customHeight="1" x14ac:dyDescent="0.25"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5:35" s="7" customFormat="1" ht="261.75" customHeight="1" x14ac:dyDescent="0.25"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5:35" s="7" customFormat="1" ht="261.75" customHeight="1" x14ac:dyDescent="0.25"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5:35" s="7" customFormat="1" ht="261.75" customHeight="1" x14ac:dyDescent="0.25"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5:35" s="7" customFormat="1" ht="261.75" customHeight="1" x14ac:dyDescent="0.25"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5:35" s="7" customFormat="1" ht="261.75" customHeight="1" x14ac:dyDescent="0.25"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5:35" s="7" customFormat="1" ht="261" customHeight="1" x14ac:dyDescent="0.25"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5:35" s="7" customFormat="1" ht="261" customHeight="1" x14ac:dyDescent="0.25"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5:35" s="7" customFormat="1" ht="261" customHeight="1" x14ac:dyDescent="0.25"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5:35" s="7" customFormat="1" ht="261" customHeight="1" x14ac:dyDescent="0.25"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2:35" s="7" customFormat="1" ht="261" customHeight="1" x14ac:dyDescent="0.25"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2:35" s="7" customFormat="1" ht="261" customHeight="1" x14ac:dyDescent="0.25"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2:35" s="7" customFormat="1" ht="261" customHeight="1" x14ac:dyDescent="0.25"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2:35" s="7" customFormat="1" ht="261" customHeight="1" x14ac:dyDescent="0.25"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2:35" s="7" customFormat="1" ht="261" customHeight="1" x14ac:dyDescent="0.25"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2:35" s="7" customFormat="1" ht="261" customHeight="1" x14ac:dyDescent="0.25"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2:35" s="7" customFormat="1" ht="261" customHeight="1" x14ac:dyDescent="0.25"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2:35" s="7" customFormat="1" ht="261" customHeight="1" x14ac:dyDescent="0.25"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2:35" s="7" customFormat="1" ht="261" customHeight="1" x14ac:dyDescent="0.25"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2:35" s="7" customFormat="1" ht="261" customHeight="1" x14ac:dyDescent="0.25"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2:35" s="7" customFormat="1" ht="261" customHeight="1" x14ac:dyDescent="0.25">
      <c r="B107" s="9"/>
      <c r="C107" s="9"/>
      <c r="D107" s="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2:35" s="7" customFormat="1" ht="261" customHeight="1" x14ac:dyDescent="0.25">
      <c r="B108" s="9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2:35" s="7" customFormat="1" ht="261" customHeight="1" x14ac:dyDescent="0.25">
      <c r="B109" s="9"/>
      <c r="C109" s="9"/>
      <c r="D109" s="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2:35" s="7" customFormat="1" x14ac:dyDescent="0.25">
      <c r="B110" s="9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2:35" s="7" customFormat="1" x14ac:dyDescent="0.25">
      <c r="B111" s="9"/>
      <c r="C111" s="9"/>
      <c r="D111" s="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2:35" s="7" customFormat="1" x14ac:dyDescent="0.25">
      <c r="B112" s="9"/>
      <c r="C112" s="9"/>
      <c r="D112" s="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2:35" s="7" customFormat="1" x14ac:dyDescent="0.25">
      <c r="B113" s="9"/>
      <c r="C113" s="9"/>
      <c r="D113" s="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2:35" s="7" customFormat="1" x14ac:dyDescent="0.25">
      <c r="B114" s="9"/>
      <c r="C114" s="9"/>
      <c r="D114" s="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2:35" s="7" customFormat="1" x14ac:dyDescent="0.25">
      <c r="B115" s="9"/>
      <c r="C115" s="9"/>
      <c r="D115" s="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2:35" s="7" customFormat="1" x14ac:dyDescent="0.25">
      <c r="B116" s="9"/>
      <c r="C116" s="9"/>
      <c r="D116" s="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 spans="2:35" s="7" customFormat="1" x14ac:dyDescent="0.25">
      <c r="B117" s="9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2:35" s="7" customFormat="1" x14ac:dyDescent="0.25">
      <c r="B118" s="9"/>
      <c r="C118" s="9"/>
      <c r="D118" s="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 spans="2:35" s="7" customFormat="1" x14ac:dyDescent="0.25">
      <c r="B119" s="9"/>
      <c r="C119" s="9"/>
      <c r="D119" s="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2:35" s="7" customFormat="1" x14ac:dyDescent="0.25">
      <c r="B120" s="9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 spans="2:35" s="7" customFormat="1" x14ac:dyDescent="0.25">
      <c r="B121" s="9"/>
      <c r="C121" s="9"/>
      <c r="D121" s="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2:35" s="7" customFormat="1" x14ac:dyDescent="0.25">
      <c r="B122" s="9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2:35" s="7" customFormat="1" x14ac:dyDescent="0.25">
      <c r="B123" s="9"/>
      <c r="C123" s="9"/>
      <c r="D123" s="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</sheetData>
  <mergeCells count="5">
    <mergeCell ref="B1:J2"/>
    <mergeCell ref="B4:B7"/>
    <mergeCell ref="B8:C8"/>
    <mergeCell ref="B10:B20"/>
    <mergeCell ref="B21:C21"/>
  </mergeCells>
  <pageMargins left="0.511811024" right="0.511811024" top="0.78740157499999996" bottom="0.78740157499999996" header="0.31496062000000002" footer="0.31496062000000002"/>
  <pageSetup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ETAPA 04 - INVESTIMENTOS</vt:lpstr>
      <vt:lpstr>POUPANÇA X</vt:lpstr>
      <vt:lpstr>INVESTIMENTO Y</vt:lpstr>
      <vt:lpstr>INVESTIMENTO W</vt:lpstr>
      <vt:lpstr>INVESTIMENTO Z</vt:lpstr>
    </vt:vector>
  </TitlesOfParts>
  <Manager/>
  <Company>LBA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leandro</dc:creator>
  <cp:keywords/>
  <dc:description/>
  <cp:lastModifiedBy>hp</cp:lastModifiedBy>
  <cp:revision/>
  <dcterms:created xsi:type="dcterms:W3CDTF">2013-06-04T19:13:46Z</dcterms:created>
  <dcterms:modified xsi:type="dcterms:W3CDTF">2020-06-15T17:37:49Z</dcterms:modified>
  <cp:category/>
  <cp:contentStatus/>
</cp:coreProperties>
</file>